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80" windowWidth="11340" windowHeight="4275" activeTab="0"/>
  </bookViews>
  <sheets>
    <sheet name="ГП Сосногорск" sheetId="1" r:id="rId1"/>
  </sheets>
  <definedNames>
    <definedName name="_xlfn.IFERROR" hidden="1">#NAME?</definedName>
    <definedName name="_xlnm.Print_Titles" localSheetId="0">'ГП Сосногорск'!$5:$6</definedName>
    <definedName name="_xlnm.Print_Area" localSheetId="0">'ГП Сосногорск'!$A$1:$E$25</definedName>
  </definedNames>
  <calcPr fullCalcOnLoad="1"/>
</workbook>
</file>

<file path=xl/sharedStrings.xml><?xml version="1.0" encoding="utf-8"?>
<sst xmlns="http://schemas.openxmlformats.org/spreadsheetml/2006/main" count="27" uniqueCount="26">
  <si>
    <t>И С П О Л Н Е Н И Е</t>
  </si>
  <si>
    <t>Наименование показателей</t>
  </si>
  <si>
    <t>в том числе:</t>
  </si>
  <si>
    <t>Справочно:</t>
  </si>
  <si>
    <t xml:space="preserve"> - налоговые </t>
  </si>
  <si>
    <t xml:space="preserve"> - неналоговые доходы</t>
  </si>
  <si>
    <t xml:space="preserve"> - доходы бюджетов бюджетной системы РФ от возврата остатков субсидий и субвенций прошлых лет (с учетом возврата)</t>
  </si>
  <si>
    <t>Доходы</t>
  </si>
  <si>
    <t>Безвозмездные перечисления</t>
  </si>
  <si>
    <t>Д О Х О Д Ы - всего</t>
  </si>
  <si>
    <t>Р А С Х О Д Ы - 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</si>
  <si>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</si>
  <si>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</si>
  <si>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</si>
  <si>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</si>
  <si>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</si>
  <si>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ПРОФИЦИТ БЮДЖЕТА (со знаком "плюс") или ДЕФИЦИТ БЮДЖЕТА (со знаком "минус")</t>
  </si>
  <si>
    <t>Обслуживание государственного и муниципального долга</t>
  </si>
  <si>
    <t>Физическая культура и спорт</t>
  </si>
  <si>
    <t>Отклонение 2020 г. от 2021 г., %</t>
  </si>
  <si>
    <t>Отклонение 2020 г. от 2021 г.,  руб.</t>
  </si>
  <si>
    <t>Исполнено на 01.11.2021 г.,  руб.</t>
  </si>
  <si>
    <t>Исполнено на 01.11.2020 г., руб.</t>
  </si>
  <si>
    <t xml:space="preserve">  БЮДЖЕТА ГОРОДСКОГО ПОСЕЛЕНИЯ  "СОСНОГОРСК" НА 01.11.2021 г.</t>
  </si>
  <si>
    <t>4=2/3*100-100</t>
  </si>
  <si>
    <t>5=2-3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</si>
</sst>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0000000"/>
    <numFmt numFmtId="179" formatCode="#,##0&quot;р.&quot;"/>
    <numFmt numFmtId="180" formatCode="0.000000000"/>
    <numFmt numFmtId="181" formatCode="0.0000000000"/>
    <numFmt numFmtId="182" formatCode="#,##0.0"/>
    <numFmt numFmtId="183" formatCode="#,##0.000"/>
    <numFmt numFmtId="184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 horizontal="left" wrapText="1" indent="1"/>
    </xf>
    <xf numFmtId="4" fontId="6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4" fontId="5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4" fontId="1" fillId="0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G25"/>
  <sheetViews>
    <sheetView tabSelected="1" zoomScalePageLayoutView="0" workbookViewId="0" topLeftCell="A1">
      <pane xSplit="1" ySplit="7" topLeftCell="B8" activePane="bottomRight" state="frozen"/>
      <selection pane="topLeft" activeCell="A24" sqref="A24"/>
      <selection pane="topRight" activeCell="A24" sqref="A24"/>
      <selection pane="bottomLeft" activeCell="A24" sqref="A24"/>
      <selection pane="bottomRight" activeCell="E8" sqref="E8"/>
    </sheetView>
  </sheetViews>
  <sheetFormatPr defaultColWidth="9.00390625" defaultRowHeight="12.75"/>
  <cols>
    <col min="1" max="1" width="45.125" style="1" customWidth="1"/>
    <col min="2" max="2" width="17.375" style="10" customWidth="1"/>
    <col min="3" max="4" width="19.25390625" style="10" customWidth="1"/>
    <col min="5" max="5" width="20.625" style="10" customWidth="1"/>
    <col min="6" max="6" width="10.875" style="1" customWidth="1"/>
    <col min="7" max="7" width="13.375" style="1" bestFit="1" customWidth="1"/>
    <col min="8" max="16384" width="9.125" style="1" customWidth="1"/>
  </cols>
  <sheetData>
    <row r="1" ht="12.75">
      <c r="B1" s="26"/>
    </row>
    <row r="2" spans="1:5" ht="12.75">
      <c r="A2" s="30" t="s">
        <v>0</v>
      </c>
      <c r="B2" s="30"/>
      <c r="C2" s="30"/>
      <c r="D2" s="30"/>
      <c r="E2" s="30"/>
    </row>
    <row r="3" spans="1:5" ht="20.25" customHeight="1">
      <c r="A3" s="31" t="s">
        <v>23</v>
      </c>
      <c r="B3" s="31"/>
      <c r="C3" s="31"/>
      <c r="D3" s="31"/>
      <c r="E3" s="31"/>
    </row>
    <row r="4" spans="1:2" ht="12.75">
      <c r="A4" s="2"/>
      <c r="B4" s="9"/>
    </row>
    <row r="5" spans="1:5" ht="22.5" customHeight="1">
      <c r="A5" s="32" t="s">
        <v>1</v>
      </c>
      <c r="B5" s="29">
        <v>2021</v>
      </c>
      <c r="C5" s="33" t="s">
        <v>3</v>
      </c>
      <c r="D5" s="33"/>
      <c r="E5" s="33"/>
    </row>
    <row r="6" spans="1:5" s="2" customFormat="1" ht="30.75" customHeight="1">
      <c r="A6" s="32"/>
      <c r="B6" s="11" t="s">
        <v>21</v>
      </c>
      <c r="C6" s="4" t="s">
        <v>22</v>
      </c>
      <c r="D6" s="4" t="s">
        <v>19</v>
      </c>
      <c r="E6" s="4" t="s">
        <v>20</v>
      </c>
    </row>
    <row r="7" spans="1:5" ht="15.75" customHeight="1">
      <c r="A7" s="3">
        <v>1</v>
      </c>
      <c r="B7" s="4">
        <v>2</v>
      </c>
      <c r="C7" s="4">
        <v>3</v>
      </c>
      <c r="D7" s="4" t="s">
        <v>24</v>
      </c>
      <c r="E7" s="4" t="s">
        <v>25</v>
      </c>
    </row>
    <row r="8" spans="1:5" s="5" customFormat="1" ht="15.75">
      <c r="A8" s="16" t="s">
        <v>7</v>
      </c>
      <c r="B8" s="17">
        <f>B10+B11</f>
        <v>84126774.4</v>
      </c>
      <c r="C8" s="17">
        <f>C10+C11</f>
        <v>85026590.78</v>
      </c>
      <c r="D8" s="17">
        <f>B8/C8*100-100</f>
        <v>-1.058276442399304</v>
      </c>
      <c r="E8" s="17">
        <f>B8-C8</f>
        <v>-899816.3799999952</v>
      </c>
    </row>
    <row r="9" spans="1:5" ht="15.75">
      <c r="A9" s="18" t="s">
        <v>2</v>
      </c>
      <c r="B9" s="15"/>
      <c r="C9" s="15"/>
      <c r="D9" s="15"/>
      <c r="E9" s="15"/>
    </row>
    <row r="10" spans="1:5" s="7" customFormat="1" ht="24.75" customHeight="1">
      <c r="A10" s="19" t="s">
        <v>4</v>
      </c>
      <c r="B10" s="15">
        <v>73568615.37</v>
      </c>
      <c r="C10" s="15">
        <v>75191764.33</v>
      </c>
      <c r="D10" s="15">
        <f>B10/C10*100-100</f>
        <v>-2.1586791777838243</v>
      </c>
      <c r="E10" s="15">
        <f>B10-C10</f>
        <v>-1623148.9599999934</v>
      </c>
    </row>
    <row r="11" spans="1:7" s="7" customFormat="1" ht="24.75" customHeight="1">
      <c r="A11" s="19" t="s">
        <v>5</v>
      </c>
      <c r="B11" s="15">
        <v>10558159.03</v>
      </c>
      <c r="C11" s="15">
        <v>9834826.45</v>
      </c>
      <c r="D11" s="15">
        <f>B11/C11*100-100</f>
        <v>7.354807770908863</v>
      </c>
      <c r="E11" s="15">
        <f>B11-C11</f>
        <v>723332.5800000001</v>
      </c>
      <c r="F11" s="27"/>
      <c r="G11" s="27"/>
    </row>
    <row r="12" spans="1:7" s="7" customFormat="1" ht="51" customHeight="1" hidden="1">
      <c r="A12" s="19" t="s">
        <v>6</v>
      </c>
      <c r="B12" s="15"/>
      <c r="C12" s="15"/>
      <c r="D12" s="15"/>
      <c r="E12" s="15"/>
      <c r="F12"/>
      <c r="G12"/>
    </row>
    <row r="13" spans="1:7" s="8" customFormat="1" ht="26.25" customHeight="1">
      <c r="A13" s="20" t="s">
        <v>8</v>
      </c>
      <c r="B13" s="17">
        <v>23141136.61</v>
      </c>
      <c r="C13" s="17">
        <v>48842241.02</v>
      </c>
      <c r="D13" s="17">
        <f>B13/C13*100-100</f>
        <v>-52.62064940770402</v>
      </c>
      <c r="E13" s="17">
        <f>B13-C13</f>
        <v>-25701104.410000004</v>
      </c>
      <c r="F13"/>
      <c r="G13"/>
    </row>
    <row r="14" spans="1:7" s="6" customFormat="1" ht="20.25" customHeight="1">
      <c r="A14" s="21" t="s">
        <v>9</v>
      </c>
      <c r="B14" s="22">
        <f>+B13+B8</f>
        <v>107267911.01</v>
      </c>
      <c r="C14" s="22">
        <f>+C13+C8</f>
        <v>133868831.80000001</v>
      </c>
      <c r="D14" s="17">
        <f>B14/C14*100-100</f>
        <v>-19.8708843816175</v>
      </c>
      <c r="E14" s="17">
        <f>B14-C14</f>
        <v>-26600920.790000007</v>
      </c>
      <c r="F14"/>
      <c r="G14"/>
    </row>
    <row r="15" spans="1:7" s="5" customFormat="1" ht="21" customHeight="1">
      <c r="A15" s="23" t="s">
        <v>10</v>
      </c>
      <c r="B15" s="22">
        <f>SUM(B17:B23)</f>
        <v>118325396.27000001</v>
      </c>
      <c r="C15" s="17">
        <f>SUM(C17:C23)</f>
        <v>136596378.93</v>
      </c>
      <c r="D15" s="17">
        <f>B15/C15*100-100</f>
        <v>-13.375890929995379</v>
      </c>
      <c r="E15" s="17">
        <f>B15-C15</f>
        <v>-18270982.659999996</v>
      </c>
      <c r="F15" s="27"/>
      <c r="G15" s="27"/>
    </row>
    <row r="16" spans="1:7" ht="18.75" customHeight="1">
      <c r="A16" s="14" t="s">
        <v>2</v>
      </c>
      <c r="B16" s="15"/>
      <c r="C16" s="15"/>
      <c r="D16" s="15"/>
      <c r="E16" s="15"/>
      <c r="G16" s="13"/>
    </row>
    <row r="17" spans="1:5" s="7" customFormat="1" ht="24.75" customHeight="1">
      <c r="A17" s="24" t="s">
        <v>11</v>
      </c>
      <c r="B17" s="15">
        <v>14585622.88</v>
      </c>
      <c r="C17" s="15">
        <v>8341383.76</v>
      </c>
      <c r="D17" s="15">
        <f>B17/C17*100-100</f>
        <v>74.85855224577273</v>
      </c>
      <c r="E17" s="15">
        <f>B17-C17</f>
        <v>6244239.120000001</v>
      </c>
    </row>
    <row r="18" spans="1:5" s="7" customFormat="1" ht="32.25" customHeight="1">
      <c r="A18" s="25" t="s">
        <v>12</v>
      </c>
      <c r="B18" s="15">
        <v>4152798.79</v>
      </c>
      <c r="C18" s="15">
        <v>1880353.64</v>
      </c>
      <c r="D18" s="15">
        <f>_xlfn.IFERROR(B18/C18*100-100,0)</f>
        <v>120.85200898699037</v>
      </c>
      <c r="E18" s="15">
        <f>B18-C18</f>
        <v>2272445.1500000004</v>
      </c>
    </row>
    <row r="19" spans="1:5" s="7" customFormat="1" ht="24.75" customHeight="1">
      <c r="A19" s="25" t="s">
        <v>13</v>
      </c>
      <c r="B19" s="15">
        <v>15818134.23</v>
      </c>
      <c r="C19" s="15">
        <v>25823568.5</v>
      </c>
      <c r="D19" s="15">
        <f>B19/C19*100-100</f>
        <v>-38.745358798881725</v>
      </c>
      <c r="E19" s="15">
        <f>B19-C19</f>
        <v>-10005434.27</v>
      </c>
    </row>
    <row r="20" spans="1:5" s="7" customFormat="1" ht="24.75" customHeight="1">
      <c r="A20" s="25" t="s">
        <v>14</v>
      </c>
      <c r="B20" s="15">
        <v>47991816.96</v>
      </c>
      <c r="C20" s="15">
        <v>64538573.97</v>
      </c>
      <c r="D20" s="15">
        <f>B20/C20*100-100</f>
        <v>-25.638553801470053</v>
      </c>
      <c r="E20" s="15">
        <f>B20-C20</f>
        <v>-16546757.009999998</v>
      </c>
    </row>
    <row r="21" spans="1:5" s="7" customFormat="1" ht="24.75" customHeight="1">
      <c r="A21" s="25" t="s">
        <v>15</v>
      </c>
      <c r="B21" s="15">
        <v>2854216.1</v>
      </c>
      <c r="C21" s="15">
        <v>2780461.07</v>
      </c>
      <c r="D21" s="15">
        <f>_xlfn.IFERROR(B21/C21*100-100,0)</f>
        <v>2.6526186896046084</v>
      </c>
      <c r="E21" s="15">
        <f>B21-C21</f>
        <v>73755.03000000026</v>
      </c>
    </row>
    <row r="22" spans="1:5" s="7" customFormat="1" ht="24.75" customHeight="1">
      <c r="A22" s="25" t="s">
        <v>18</v>
      </c>
      <c r="B22" s="15">
        <v>32777019.62</v>
      </c>
      <c r="C22" s="15">
        <v>33232037.99</v>
      </c>
      <c r="D22" s="15">
        <f>_xlfn.IFERROR(B22/C22*100-100,0)</f>
        <v>-1.369215966041324</v>
      </c>
      <c r="E22" s="15">
        <f>B22-C22</f>
        <v>-455018.3699999973</v>
      </c>
    </row>
    <row r="23" spans="1:5" s="7" customFormat="1" ht="37.5" customHeight="1">
      <c r="A23" s="25" t="s">
        <v>17</v>
      </c>
      <c r="B23" s="15">
        <v>145787.69</v>
      </c>
      <c r="C23" s="15">
        <v>0</v>
      </c>
      <c r="D23" s="15">
        <f>_xlfn.IFERROR(B23/C23*100-100,0)</f>
        <v>0</v>
      </c>
      <c r="E23" s="15">
        <f>B23-C23</f>
        <v>145787.69</v>
      </c>
    </row>
    <row r="24" spans="1:5" s="6" customFormat="1" ht="47.25">
      <c r="A24" s="16" t="s">
        <v>16</v>
      </c>
      <c r="B24" s="17">
        <f>B14-B15</f>
        <v>-11057485.260000005</v>
      </c>
      <c r="C24" s="17">
        <f>C14-C15</f>
        <v>-2727547.129999995</v>
      </c>
      <c r="D24" s="17"/>
      <c r="E24" s="17"/>
    </row>
    <row r="25" spans="1:5" ht="18" customHeight="1">
      <c r="A25" s="12"/>
      <c r="B25" s="12"/>
      <c r="C25" s="28"/>
      <c r="D25" s="28"/>
      <c r="E25" s="28"/>
    </row>
  </sheetData>
  <sheetProtection/>
  <mergeCells count="4">
    <mergeCell ref="A2:E2"/>
    <mergeCell ref="A3:E3"/>
    <mergeCell ref="A5:A6"/>
    <mergeCell ref="C5:E5"/>
  </mergeCells>
  <printOptions horizontalCentered="1"/>
  <pageMargins left="0.15748031496062992" right="0.1968503937007874" top="0.2755905511811024" bottom="0.1968503937007874" header="0.15748031496062992" footer="0.1574803149606299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Лазуткина М.В.</dc:creator>
  <cp:keywords/>
  <dc:description/>
  <cp:lastModifiedBy>Русеева Ю.Л.</cp:lastModifiedBy>
  <cp:lastPrinted>2021-11-24T12:23:42Z</cp:lastPrinted>
  <dcterms:created xsi:type="dcterms:W3CDTF">2005-03-04T12:30:13Z</dcterms:created>
  <dcterms:modified xsi:type="dcterms:W3CDTF">2021-11-24T13:54:03Z</dcterms:modified>
  <cp:category/>
  <cp:version/>
  <cp:contentType/>
  <cp:contentStatus/>
</cp:coreProperties>
</file>