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0" windowWidth="11340" windowHeight="4452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Сосногорск'!$A$1:$H$24</definedName>
  </definedNames>
  <calcPr fullCalcOnLoad="1"/>
</workbook>
</file>

<file path=xl/sharedStrings.xml><?xml version="1.0" encoding="utf-8"?>
<sst xmlns="http://schemas.openxmlformats.org/spreadsheetml/2006/main" count="30" uniqueCount="29">
  <si>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</si>
  <si>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</si>
  <si>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</si>
  <si>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</si>
  <si>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</si>
  <si>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</si>
  <si>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</si>
  <si>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</si>
  <si>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</si>
  <si>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</si>
  <si>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</si>
  <si>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</si>
  <si>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</si>
  <si>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</si>
  <si>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</si>
  <si>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</si>
  <si>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</si>
  <si>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</si>
  <si>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</si>
  <si>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</si>
  <si>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</si>
  <si>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Отклонение (+,-),  руб.</t>
  </si>
  <si>
    <t>Уточненный план на год,  руб.</t>
  </si>
  <si>
    <t>Культура, кинематография</t>
  </si>
  <si>
    <t>Отклонение 2018 г. от 2019 г., %</t>
  </si>
  <si>
    <t>Отклонение 2018 г. от 2019 г.,  руб.</t>
  </si>
  <si>
    <t>Исполнено на 01.09.2019 г.,  руб.</t>
  </si>
  <si>
    <t>Исполнено на 01.09.2018 г., руб.</t>
  </si>
  <si>
    <t xml:space="preserve">  БЮДЖЕТА ГОРОДСКОГО ПОСЕЛЕНИЯ  "СОСНОГОРСК" НА 01.09.2019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</si>
</sst>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pane xSplit="1" ySplit="7" topLeftCell="B8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E20" sqref="E20"/>
    </sheetView>
  </sheetViews>
  <sheetFormatPr defaultColWidth="9.125" defaultRowHeight="12.75"/>
  <cols>
    <col min="1" max="1" width="45.125" style="1" customWidth="1"/>
    <col min="2" max="2" width="19.375" style="10" customWidth="1"/>
    <col min="3" max="3" width="17.50390625" style="10" customWidth="1"/>
    <col min="4" max="4" width="14.125" style="10" customWidth="1"/>
    <col min="5" max="5" width="19.50390625" style="10" customWidth="1"/>
    <col min="6" max="7" width="19.375" style="10" customWidth="1"/>
    <col min="8" max="8" width="20.50390625" style="10" customWidth="1"/>
    <col min="9" max="9" width="10.875" style="1" customWidth="1"/>
    <col min="10" max="10" width="13.50390625" style="1" bestFit="1" customWidth="1"/>
    <col min="11" max="16384" width="9.125" style="1" customWidth="1"/>
  </cols>
  <sheetData>
    <row r="1" ht="12.75">
      <c r="C1" s="27"/>
    </row>
    <row r="2" spans="1:8" ht="12.7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28</v>
      </c>
      <c r="B3" s="32"/>
      <c r="C3" s="32"/>
      <c r="D3" s="32"/>
      <c r="E3" s="32"/>
      <c r="F3" s="32"/>
      <c r="G3" s="32"/>
      <c r="H3" s="32"/>
    </row>
    <row r="4" spans="1:4" ht="12.75">
      <c r="A4" s="2"/>
      <c r="B4" s="9"/>
      <c r="C4" s="9"/>
      <c r="D4" s="9"/>
    </row>
    <row r="5" spans="1:8" ht="22.5" customHeight="1">
      <c r="A5" s="30" t="s">
        <v>1</v>
      </c>
      <c r="B5" s="31">
        <v>2019</v>
      </c>
      <c r="C5" s="31"/>
      <c r="D5" s="31"/>
      <c r="E5" s="31"/>
      <c r="F5" s="31" t="s">
        <v>5</v>
      </c>
      <c r="G5" s="31"/>
      <c r="H5" s="31"/>
    </row>
    <row r="6" spans="1:8" s="2" customFormat="1" ht="30.75" customHeight="1">
      <c r="A6" s="30"/>
      <c r="B6" s="11" t="s">
        <v>22</v>
      </c>
      <c r="C6" s="11" t="s">
        <v>26</v>
      </c>
      <c r="D6" s="4" t="s">
        <v>3</v>
      </c>
      <c r="E6" s="4" t="s">
        <v>21</v>
      </c>
      <c r="F6" s="4" t="s">
        <v>27</v>
      </c>
      <c r="G6" s="4" t="s">
        <v>24</v>
      </c>
      <c r="H6" s="4" t="s">
        <v>25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">
      <c r="A8" s="16" t="s">
        <v>9</v>
      </c>
      <c r="B8" s="17">
        <f>B10+B11</f>
        <v>102420810</v>
      </c>
      <c r="C8" s="17">
        <f>C10+C11</f>
        <v>63495293.08</v>
      </c>
      <c r="D8" s="17">
        <f aca="true" t="shared" si="0" ref="D8:D15">C8/B8*100</f>
        <v>61.994523456707675</v>
      </c>
      <c r="E8" s="17">
        <f>C8-B8</f>
        <v>-38925516.92</v>
      </c>
      <c r="F8" s="17">
        <f>F10+F11</f>
        <v>72578312.43</v>
      </c>
      <c r="G8" s="17">
        <f>C8/F8*100-100</f>
        <v>-12.514784438891937</v>
      </c>
      <c r="H8" s="17">
        <f>C8-F8</f>
        <v>-9083019.350000009</v>
      </c>
    </row>
    <row r="9" spans="1:8" ht="1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93090810</v>
      </c>
      <c r="C10" s="15">
        <v>55494229.35</v>
      </c>
      <c r="D10" s="15">
        <f t="shared" si="0"/>
        <v>59.61300513981993</v>
      </c>
      <c r="E10" s="15">
        <f>C10-B10</f>
        <v>-37596580.65</v>
      </c>
      <c r="F10" s="15">
        <v>63158538.35</v>
      </c>
      <c r="G10" s="15">
        <f>C10/F10*100-100</f>
        <v>-12.135032254114847</v>
      </c>
      <c r="H10" s="15">
        <f aca="true" t="shared" si="1" ref="H10:H22">C10-F10</f>
        <v>-7664309</v>
      </c>
    </row>
    <row r="11" spans="1:10" s="7" customFormat="1" ht="24.75" customHeight="1">
      <c r="A11" s="19" t="s">
        <v>7</v>
      </c>
      <c r="B11" s="15">
        <v>9330000</v>
      </c>
      <c r="C11" s="15">
        <v>8001063.73</v>
      </c>
      <c r="D11" s="15">
        <f t="shared" si="0"/>
        <v>85.7563100750268</v>
      </c>
      <c r="E11" s="15">
        <f>C11-B11</f>
        <v>-1328936.2699999996</v>
      </c>
      <c r="F11" s="15">
        <v>9419774.08</v>
      </c>
      <c r="G11" s="15">
        <f>C11/F11*100-100</f>
        <v>-15.060980634473992</v>
      </c>
      <c r="H11" s="15">
        <f t="shared" si="1"/>
        <v>-1418710.3499999996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11960322</v>
      </c>
      <c r="C13" s="17">
        <v>959500</v>
      </c>
      <c r="D13" s="17">
        <f t="shared" si="0"/>
        <v>8.022359264240544</v>
      </c>
      <c r="E13" s="17">
        <f>C13-B13</f>
        <v>-11000822</v>
      </c>
      <c r="F13" s="17">
        <v>37746367.16</v>
      </c>
      <c r="G13" s="17">
        <f>C13/F13*100-100</f>
        <v>-97.4580335216556</v>
      </c>
      <c r="H13" s="17">
        <f t="shared" si="1"/>
        <v>-36786867.16</v>
      </c>
      <c r="I13"/>
      <c r="J13"/>
    </row>
    <row r="14" spans="1:10" s="6" customFormat="1" ht="20.25" customHeight="1">
      <c r="A14" s="21" t="s">
        <v>11</v>
      </c>
      <c r="B14" s="22">
        <f>+B13+B8</f>
        <v>114381132</v>
      </c>
      <c r="C14" s="22">
        <f>+C13+C8</f>
        <v>64454793.08</v>
      </c>
      <c r="D14" s="17">
        <f t="shared" si="0"/>
        <v>56.35089629992471</v>
      </c>
      <c r="E14" s="17">
        <f>+E13+E8</f>
        <v>-49926338.92</v>
      </c>
      <c r="F14" s="22">
        <f>+F13+F8</f>
        <v>110324679.59</v>
      </c>
      <c r="G14" s="17">
        <f>C14/F14*100-100</f>
        <v>-41.57717627684615</v>
      </c>
      <c r="H14" s="17">
        <f t="shared" si="1"/>
        <v>-45869886.510000005</v>
      </c>
      <c r="I14"/>
      <c r="J14"/>
    </row>
    <row r="15" spans="1:10" s="5" customFormat="1" ht="18.75" customHeight="1">
      <c r="A15" s="23" t="s">
        <v>14</v>
      </c>
      <c r="B15" s="22">
        <f>SUM(B17:B22)</f>
        <v>120750132</v>
      </c>
      <c r="C15" s="22">
        <f>SUM(C17:C22)</f>
        <v>45289789.279999994</v>
      </c>
      <c r="D15" s="17">
        <f t="shared" si="0"/>
        <v>37.50703086602009</v>
      </c>
      <c r="E15" s="17">
        <f aca="true" t="shared" si="2" ref="E15:E22">C15-B15</f>
        <v>-75460342.72</v>
      </c>
      <c r="F15" s="17">
        <f>SUM(F17:F22)</f>
        <v>89723762.53</v>
      </c>
      <c r="G15" s="17">
        <f>C15/F15*100-100</f>
        <v>-49.5230828456877</v>
      </c>
      <c r="H15" s="17">
        <f t="shared" si="1"/>
        <v>-44433973.25000001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8835707.63</v>
      </c>
      <c r="C17" s="15">
        <v>2408912.52</v>
      </c>
      <c r="D17" s="15">
        <f aca="true" t="shared" si="3" ref="D17:D22">C17/B17*100</f>
        <v>27.26337969605271</v>
      </c>
      <c r="E17" s="15">
        <f t="shared" si="2"/>
        <v>-6426795.110000001</v>
      </c>
      <c r="F17" s="15">
        <v>4165133.94</v>
      </c>
      <c r="G17" s="15">
        <f>C17/F17*100-100</f>
        <v>-42.164824596252956</v>
      </c>
      <c r="H17" s="15">
        <f t="shared" si="1"/>
        <v>-1756221.42</v>
      </c>
    </row>
    <row r="18" spans="1:8" s="7" customFormat="1" ht="32.25" customHeight="1">
      <c r="A18" s="26" t="s">
        <v>16</v>
      </c>
      <c r="B18" s="15">
        <v>2507147</v>
      </c>
      <c r="C18" s="15">
        <v>1086948.78</v>
      </c>
      <c r="D18" s="15">
        <f t="shared" si="3"/>
        <v>43.354010754056304</v>
      </c>
      <c r="E18" s="15">
        <f t="shared" si="2"/>
        <v>-1420198.22</v>
      </c>
      <c r="F18" s="15">
        <v>1570717.57</v>
      </c>
      <c r="G18" s="15">
        <f>_xlfn.IFERROR(C18/F18*100-100,0)</f>
        <v>-30.799221912313627</v>
      </c>
      <c r="H18" s="15">
        <f t="shared" si="1"/>
        <v>-483768.79000000004</v>
      </c>
    </row>
    <row r="19" spans="1:8" s="7" customFormat="1" ht="24.75" customHeight="1">
      <c r="A19" s="26" t="s">
        <v>17</v>
      </c>
      <c r="B19" s="15">
        <v>16386304.19</v>
      </c>
      <c r="C19" s="15">
        <v>6704291.85</v>
      </c>
      <c r="D19" s="15">
        <f t="shared" si="3"/>
        <v>40.91399605587329</v>
      </c>
      <c r="E19" s="15">
        <f t="shared" si="2"/>
        <v>-9682012.34</v>
      </c>
      <c r="F19" s="15">
        <v>40686809.88</v>
      </c>
      <c r="G19" s="15">
        <f>C19/F19*100-100</f>
        <v>-83.52219830020255</v>
      </c>
      <c r="H19" s="15">
        <f t="shared" si="1"/>
        <v>-33982518.03</v>
      </c>
    </row>
    <row r="20" spans="1:8" s="7" customFormat="1" ht="24.75" customHeight="1">
      <c r="A20" s="26" t="s">
        <v>18</v>
      </c>
      <c r="B20" s="15">
        <v>88043530.18</v>
      </c>
      <c r="C20" s="15">
        <v>31925469.56</v>
      </c>
      <c r="D20" s="15">
        <f t="shared" si="3"/>
        <v>36.261005771497565</v>
      </c>
      <c r="E20" s="15">
        <f t="shared" si="2"/>
        <v>-56118060.620000005</v>
      </c>
      <c r="F20" s="15">
        <v>41394700.71</v>
      </c>
      <c r="G20" s="15">
        <f>C20/F20*100-100</f>
        <v>-22.875467119182375</v>
      </c>
      <c r="H20" s="15">
        <f t="shared" si="1"/>
        <v>-9469231.150000002</v>
      </c>
    </row>
    <row r="21" spans="1:8" s="7" customFormat="1" ht="24.75" customHeight="1">
      <c r="A21" s="26" t="s">
        <v>23</v>
      </c>
      <c r="B21" s="15">
        <v>1500000</v>
      </c>
      <c r="C21" s="15">
        <v>1118969.46</v>
      </c>
      <c r="D21" s="15">
        <f>C21/B21*100</f>
        <v>74.59796399999999</v>
      </c>
      <c r="E21" s="15">
        <f>C21-B21</f>
        <v>-381030.54000000004</v>
      </c>
      <c r="F21" s="15">
        <v>0</v>
      </c>
      <c r="G21" s="15">
        <f>_xlfn.IFERROR(C21/F21*100-100,0)</f>
        <v>0</v>
      </c>
      <c r="H21" s="15">
        <f>C21-F21</f>
        <v>1118969.46</v>
      </c>
    </row>
    <row r="22" spans="1:8" s="7" customFormat="1" ht="24.75" customHeight="1">
      <c r="A22" s="26" t="s">
        <v>19</v>
      </c>
      <c r="B22" s="15">
        <v>3477443</v>
      </c>
      <c r="C22" s="15">
        <v>2045197.11</v>
      </c>
      <c r="D22" s="15">
        <f t="shared" si="3"/>
        <v>58.8132461121577</v>
      </c>
      <c r="E22" s="15">
        <f t="shared" si="2"/>
        <v>-1432245.89</v>
      </c>
      <c r="F22" s="15">
        <v>1906400.43</v>
      </c>
      <c r="G22" s="15">
        <f>C22/F22*100-100</f>
        <v>7.280562772428681</v>
      </c>
      <c r="H22" s="15">
        <f t="shared" si="1"/>
        <v>138796.68000000017</v>
      </c>
    </row>
    <row r="23" spans="1:8" s="6" customFormat="1" ht="46.5">
      <c r="A23" s="16" t="s">
        <v>20</v>
      </c>
      <c r="B23" s="17">
        <f>B14-B15</f>
        <v>-6369000</v>
      </c>
      <c r="C23" s="17">
        <f>C14-C15</f>
        <v>19165003.800000004</v>
      </c>
      <c r="D23" s="17"/>
      <c r="E23" s="17"/>
      <c r="F23" s="17">
        <f>F14-F15</f>
        <v>20600917.060000002</v>
      </c>
      <c r="G23" s="17"/>
      <c r="H23" s="17"/>
    </row>
    <row r="24" spans="1:8" ht="18" customHeight="1">
      <c r="A24" s="12"/>
      <c r="B24" s="12"/>
      <c r="C24" s="12"/>
      <c r="D24" s="12"/>
      <c r="E24" s="12"/>
      <c r="F24" s="29"/>
      <c r="G24" s="29"/>
      <c r="H24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2019-09-13T12:10:07Z</cp:lastPrinted>
  <dcterms:created xsi:type="dcterms:W3CDTF">2005-03-04T12:30:13Z</dcterms:created>
  <dcterms:modified xsi:type="dcterms:W3CDTF">2019-11-22T12:00:09Z</dcterms:modified>
  <cp:category/>
  <cp:version/>
  <cp:contentType/>
  <cp:contentStatus/>
</cp:coreProperties>
</file>