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0" windowWidth="11340" windowHeight="4452" activeTab="0"/>
  </bookViews>
  <sheets>
    <sheet name="ГП Сосногорск" sheetId="1" r:id="rId1"/>
  </sheets>
  <definedNames>
    <definedName name="_xlfn.IFERROR" hidden="1">#NAME?</definedName>
    <definedName name="_xlnm.Print_Titles" localSheetId="0">'ГП Сосногорск'!$5:$6</definedName>
    <definedName name="_xlnm.Print_Area" localSheetId="0">'ГП Сосногорск'!$A$1:$H$24</definedName>
  </definedNames>
  <calcPr fullCalcOnLoad="1"/>
</workbook>
</file>

<file path=xl/sharedStrings.xml><?xml version="1.0" encoding="utf-8"?>
<sst xmlns="http://schemas.openxmlformats.org/spreadsheetml/2006/main" count="30" uniqueCount="29">
  <si>
    <t>И С П О Л Н Е Н И Е</t>
  </si>
  <si>
    <t>Наименование показателей</t>
  </si>
  <si>
    <t>в том числе:</t>
  </si>
  <si>
    <t>% исполнения</t>
  </si>
  <si>
    <t>5=3-2</t>
  </si>
  <si>
    <t>Справочно:</t>
  </si>
  <si>
    <t xml:space="preserve"> - налоговые </t>
  </si>
  <si>
    <t xml:space="preserve"> - неналоговые доходы</t>
  </si>
  <si>
    <t xml:space="preserve"> - доходы бюджетов бюджетной системы РФ от возврата остатков субсидий и субвенций прошлых лет (с учетом возврата)</t>
  </si>
  <si>
    <t>Доходы</t>
  </si>
  <si>
    <t>Безвозмездные перечисления</t>
  </si>
  <si>
    <t>Д О Х О Д Ы - всего</t>
  </si>
  <si>
    <t>7=3/6*100-100</t>
  </si>
  <si>
    <t>8=3-6</t>
  </si>
  <si>
    <t>Р А С Х О Д 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</si>
  <si>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</si>
  <si>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</si>
  <si>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</si>
  <si>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</si>
  <si>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</si>
  <si>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ПРОФИЦИТ БЮДЖЕТА (со знаком "плюс") или ДЕФИЦИТ БЮДЖЕТА (со знаком "минус")</t>
  </si>
  <si>
    <t>Отклонение (+,-),  руб.</t>
  </si>
  <si>
    <t>Уточненный план на год,  руб.</t>
  </si>
  <si>
    <t>Отклонение 2017 г. от 2018 г., %</t>
  </si>
  <si>
    <t>Отклонение 2017 г. от 2018 г.,  руб.</t>
  </si>
  <si>
    <t>Культура, кинематография</t>
  </si>
  <si>
    <t>Исполнено на 01.03.2019 г.,  руб.</t>
  </si>
  <si>
    <t>Исполнено на 01.03.2018 г., руб.</t>
  </si>
  <si>
    <t xml:space="preserve">  БЮДЖЕТА ГОРОДСКОГО ПОСЕЛЕНИЯ  "СОСНОГОРСК" НА 01.03.2019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</si>
</sst>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#,##0&quot;р.&quot;"/>
    <numFmt numFmtId="180" formatCode="0.000000000"/>
    <numFmt numFmtId="181" formatCode="0.0000000000"/>
    <numFmt numFmtId="182" formatCode="#,##0.0"/>
    <numFmt numFmtId="183" formatCode="#,##0.000"/>
    <numFmt numFmtId="18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pane xSplit="1" ySplit="7" topLeftCell="B17" activePane="bottomRight" state="frozen"/>
      <selection pane="topLeft" activeCell="A24" sqref="A24"/>
      <selection pane="topRight" activeCell="A24" sqref="A24"/>
      <selection pane="bottomLeft" activeCell="A24" sqref="A24"/>
      <selection pane="bottomRight" activeCell="F15" sqref="F15"/>
    </sheetView>
  </sheetViews>
  <sheetFormatPr defaultColWidth="9.125" defaultRowHeight="12.75"/>
  <cols>
    <col min="1" max="1" width="45.125" style="1" customWidth="1"/>
    <col min="2" max="2" width="19.375" style="10" customWidth="1"/>
    <col min="3" max="3" width="17.50390625" style="10" customWidth="1"/>
    <col min="4" max="4" width="14.125" style="10" customWidth="1"/>
    <col min="5" max="5" width="19.50390625" style="10" customWidth="1"/>
    <col min="6" max="7" width="19.375" style="10" customWidth="1"/>
    <col min="8" max="8" width="20.50390625" style="10" customWidth="1"/>
    <col min="9" max="9" width="10.875" style="1" customWidth="1"/>
    <col min="10" max="10" width="13.50390625" style="1" bestFit="1" customWidth="1"/>
    <col min="11" max="16384" width="9.125" style="1" customWidth="1"/>
  </cols>
  <sheetData>
    <row r="1" ht="12.75">
      <c r="C1" s="27"/>
    </row>
    <row r="2" spans="1:8" ht="12.7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28</v>
      </c>
      <c r="B3" s="32"/>
      <c r="C3" s="32"/>
      <c r="D3" s="32"/>
      <c r="E3" s="32"/>
      <c r="F3" s="32"/>
      <c r="G3" s="32"/>
      <c r="H3" s="32"/>
    </row>
    <row r="4" spans="1:4" ht="12.75">
      <c r="A4" s="2"/>
      <c r="B4" s="9"/>
      <c r="C4" s="9"/>
      <c r="D4" s="9"/>
    </row>
    <row r="5" spans="1:8" ht="22.5" customHeight="1">
      <c r="A5" s="30" t="s">
        <v>1</v>
      </c>
      <c r="B5" s="31">
        <v>2019</v>
      </c>
      <c r="C5" s="31"/>
      <c r="D5" s="31"/>
      <c r="E5" s="31"/>
      <c r="F5" s="31" t="s">
        <v>5</v>
      </c>
      <c r="G5" s="31"/>
      <c r="H5" s="31"/>
    </row>
    <row r="6" spans="1:8" s="2" customFormat="1" ht="30.75" customHeight="1">
      <c r="A6" s="30"/>
      <c r="B6" s="11" t="s">
        <v>22</v>
      </c>
      <c r="C6" s="11" t="s">
        <v>26</v>
      </c>
      <c r="D6" s="4" t="s">
        <v>3</v>
      </c>
      <c r="E6" s="4" t="s">
        <v>21</v>
      </c>
      <c r="F6" s="4" t="s">
        <v>27</v>
      </c>
      <c r="G6" s="4" t="s">
        <v>23</v>
      </c>
      <c r="H6" s="4" t="s">
        <v>24</v>
      </c>
    </row>
    <row r="7" spans="1:8" ht="15.75" customHeight="1">
      <c r="A7" s="3">
        <v>1</v>
      </c>
      <c r="B7" s="4">
        <v>2</v>
      </c>
      <c r="C7" s="4">
        <v>3</v>
      </c>
      <c r="D7" s="4">
        <v>4</v>
      </c>
      <c r="E7" s="4" t="s">
        <v>4</v>
      </c>
      <c r="F7" s="4">
        <v>6</v>
      </c>
      <c r="G7" s="4" t="s">
        <v>12</v>
      </c>
      <c r="H7" s="4" t="s">
        <v>13</v>
      </c>
    </row>
    <row r="8" spans="1:8" s="5" customFormat="1" ht="15">
      <c r="A8" s="16" t="s">
        <v>9</v>
      </c>
      <c r="B8" s="17">
        <f>B10+B11</f>
        <v>102420810</v>
      </c>
      <c r="C8" s="17">
        <f>C10+C11</f>
        <v>14721959.110000001</v>
      </c>
      <c r="D8" s="17">
        <f aca="true" t="shared" si="0" ref="D8:D15">C8/B8*100</f>
        <v>14.373992072509484</v>
      </c>
      <c r="E8" s="17">
        <f>C8-B8</f>
        <v>-87698850.89</v>
      </c>
      <c r="F8" s="17">
        <f>F10+F11</f>
        <v>14405827.02</v>
      </c>
      <c r="G8" s="17">
        <f>C8/F8*100-100</f>
        <v>2.194473733171364</v>
      </c>
      <c r="H8" s="17">
        <f>C8-F8</f>
        <v>316132.0900000017</v>
      </c>
    </row>
    <row r="9" spans="1:8" ht="15">
      <c r="A9" s="18" t="s">
        <v>2</v>
      </c>
      <c r="B9" s="15"/>
      <c r="C9" s="15"/>
      <c r="D9" s="15"/>
      <c r="E9" s="15"/>
      <c r="F9" s="15"/>
      <c r="G9" s="15"/>
      <c r="H9" s="15"/>
    </row>
    <row r="10" spans="1:8" s="7" customFormat="1" ht="24.75" customHeight="1">
      <c r="A10" s="19" t="s">
        <v>6</v>
      </c>
      <c r="B10" s="15">
        <v>93090810</v>
      </c>
      <c r="C10" s="15">
        <v>13623452.88</v>
      </c>
      <c r="D10" s="15">
        <f t="shared" si="0"/>
        <v>14.63458410126628</v>
      </c>
      <c r="E10" s="15">
        <f>C10-B10</f>
        <v>-79467357.12</v>
      </c>
      <c r="F10" s="15">
        <v>13447103.58</v>
      </c>
      <c r="G10" s="15">
        <f>C10/F10*100-100</f>
        <v>1.3114296246091754</v>
      </c>
      <c r="H10" s="15">
        <f aca="true" t="shared" si="1" ref="H10:H22">C10-F10</f>
        <v>176349.30000000075</v>
      </c>
    </row>
    <row r="11" spans="1:10" s="7" customFormat="1" ht="24.75" customHeight="1">
      <c r="A11" s="19" t="s">
        <v>7</v>
      </c>
      <c r="B11" s="15">
        <v>9330000</v>
      </c>
      <c r="C11" s="15">
        <v>1098506.23</v>
      </c>
      <c r="D11" s="15">
        <f t="shared" si="0"/>
        <v>11.773914576634512</v>
      </c>
      <c r="E11" s="15">
        <f>C11-B11</f>
        <v>-8231493.77</v>
      </c>
      <c r="F11" s="15">
        <v>958723.44</v>
      </c>
      <c r="G11" s="15">
        <f>C11/F11*100-100</f>
        <v>14.58009517322327</v>
      </c>
      <c r="H11" s="15">
        <f t="shared" si="1"/>
        <v>139782.79000000004</v>
      </c>
      <c r="I11" s="28"/>
      <c r="J11" s="28"/>
    </row>
    <row r="12" spans="1:10" s="7" customFormat="1" ht="51" customHeight="1" hidden="1">
      <c r="A12" s="19" t="s">
        <v>8</v>
      </c>
      <c r="B12" s="15"/>
      <c r="C12" s="15"/>
      <c r="D12" s="15"/>
      <c r="E12" s="15"/>
      <c r="F12" s="15"/>
      <c r="G12" s="15"/>
      <c r="H12" s="15"/>
      <c r="I12"/>
      <c r="J12"/>
    </row>
    <row r="13" spans="1:10" s="8" customFormat="1" ht="26.25" customHeight="1">
      <c r="A13" s="20" t="s">
        <v>10</v>
      </c>
      <c r="B13" s="17">
        <v>1086600</v>
      </c>
      <c r="C13" s="17">
        <v>959500</v>
      </c>
      <c r="D13" s="17">
        <f t="shared" si="0"/>
        <v>88.30296337198601</v>
      </c>
      <c r="E13" s="17">
        <f>C13-B13</f>
        <v>-127100</v>
      </c>
      <c r="F13" s="17">
        <v>264546.46</v>
      </c>
      <c r="G13" s="17">
        <f>C13/F13*100-100</f>
        <v>262.6962160068216</v>
      </c>
      <c r="H13" s="17">
        <f t="shared" si="1"/>
        <v>694953.54</v>
      </c>
      <c r="I13"/>
      <c r="J13"/>
    </row>
    <row r="14" spans="1:10" s="6" customFormat="1" ht="20.25" customHeight="1">
      <c r="A14" s="21" t="s">
        <v>11</v>
      </c>
      <c r="B14" s="22">
        <f>+B13+B8</f>
        <v>103507410</v>
      </c>
      <c r="C14" s="22">
        <f>+C13+C8</f>
        <v>15681459.110000001</v>
      </c>
      <c r="D14" s="17">
        <f t="shared" si="0"/>
        <v>15.150083564065609</v>
      </c>
      <c r="E14" s="17">
        <f>+E13+E8</f>
        <v>-87825950.89</v>
      </c>
      <c r="F14" s="22">
        <f>+F13+F8</f>
        <v>14670373.48</v>
      </c>
      <c r="G14" s="17">
        <f>C14/F14*100-100</f>
        <v>6.89202378779521</v>
      </c>
      <c r="H14" s="17">
        <f t="shared" si="1"/>
        <v>1011085.6300000008</v>
      </c>
      <c r="I14"/>
      <c r="J14"/>
    </row>
    <row r="15" spans="1:10" s="5" customFormat="1" ht="18.75" customHeight="1">
      <c r="A15" s="23" t="s">
        <v>14</v>
      </c>
      <c r="B15" s="22">
        <f>SUM(B17:B22)</f>
        <v>107378410</v>
      </c>
      <c r="C15" s="22">
        <f>SUM(C17:C22)</f>
        <v>6378546.89</v>
      </c>
      <c r="D15" s="17">
        <f t="shared" si="0"/>
        <v>5.940250828821175</v>
      </c>
      <c r="E15" s="17">
        <f aca="true" t="shared" si="2" ref="E15:E22">C15-B15</f>
        <v>-100999863.11</v>
      </c>
      <c r="F15" s="17">
        <f>SUM(F17:F22)</f>
        <v>10854092.79</v>
      </c>
      <c r="G15" s="17">
        <f>C15/F15*100-100</f>
        <v>-41.23371696364501</v>
      </c>
      <c r="H15" s="17">
        <f t="shared" si="1"/>
        <v>-4475545.899999999</v>
      </c>
      <c r="I15" s="28"/>
      <c r="J15" s="28"/>
    </row>
    <row r="16" spans="1:10" ht="18.75" customHeight="1">
      <c r="A16" s="14" t="s">
        <v>2</v>
      </c>
      <c r="B16" s="15"/>
      <c r="C16" s="15"/>
      <c r="D16" s="24"/>
      <c r="E16" s="15"/>
      <c r="F16" s="15"/>
      <c r="G16" s="15"/>
      <c r="H16" s="15"/>
      <c r="J16" s="13"/>
    </row>
    <row r="17" spans="1:8" s="7" customFormat="1" ht="24.75" customHeight="1">
      <c r="A17" s="25" t="s">
        <v>15</v>
      </c>
      <c r="B17" s="15">
        <v>8910495</v>
      </c>
      <c r="C17" s="15">
        <v>655381.2</v>
      </c>
      <c r="D17" s="15">
        <f aca="true" t="shared" si="3" ref="D17:D22">C17/B17*100</f>
        <v>7.355160403546604</v>
      </c>
      <c r="E17" s="15">
        <f t="shared" si="2"/>
        <v>-8255113.8</v>
      </c>
      <c r="F17" s="15">
        <v>2413214.53</v>
      </c>
      <c r="G17" s="15">
        <f>C17/F17*100-100</f>
        <v>-72.84198350985397</v>
      </c>
      <c r="H17" s="15">
        <f t="shared" si="1"/>
        <v>-1757833.3299999998</v>
      </c>
    </row>
    <row r="18" spans="1:8" s="7" customFormat="1" ht="32.25" customHeight="1">
      <c r="A18" s="26" t="s">
        <v>16</v>
      </c>
      <c r="B18" s="15">
        <v>2507147</v>
      </c>
      <c r="C18" s="15">
        <v>0</v>
      </c>
      <c r="D18" s="15">
        <f t="shared" si="3"/>
        <v>0</v>
      </c>
      <c r="E18" s="15">
        <f t="shared" si="2"/>
        <v>-2507147</v>
      </c>
      <c r="F18" s="15">
        <v>0</v>
      </c>
      <c r="G18" s="15">
        <f>_xlfn.IFERROR(C18/F18*100-100,0)</f>
        <v>0</v>
      </c>
      <c r="H18" s="15">
        <f t="shared" si="1"/>
        <v>0</v>
      </c>
    </row>
    <row r="19" spans="1:8" s="7" customFormat="1" ht="24.75" customHeight="1">
      <c r="A19" s="26" t="s">
        <v>17</v>
      </c>
      <c r="B19" s="15">
        <v>14360100</v>
      </c>
      <c r="C19" s="15">
        <v>83865.96</v>
      </c>
      <c r="D19" s="15">
        <f t="shared" si="3"/>
        <v>0.5840207240896652</v>
      </c>
      <c r="E19" s="15">
        <f t="shared" si="2"/>
        <v>-14276234.04</v>
      </c>
      <c r="F19" s="15">
        <v>1123195.18</v>
      </c>
      <c r="G19" s="15">
        <f>_xlfn.IFERROR(C19/F19*100-100,0)</f>
        <v>-92.53326923999086</v>
      </c>
      <c r="H19" s="15">
        <f t="shared" si="1"/>
        <v>-1039329.22</v>
      </c>
    </row>
    <row r="20" spans="1:8" s="7" customFormat="1" ht="24.75" customHeight="1">
      <c r="A20" s="26" t="s">
        <v>18</v>
      </c>
      <c r="B20" s="15">
        <v>76623225</v>
      </c>
      <c r="C20" s="15">
        <v>5171997.17</v>
      </c>
      <c r="D20" s="15">
        <f t="shared" si="3"/>
        <v>6.749907968504328</v>
      </c>
      <c r="E20" s="15">
        <f t="shared" si="2"/>
        <v>-71451227.83</v>
      </c>
      <c r="F20" s="15">
        <v>6852704.72</v>
      </c>
      <c r="G20" s="15">
        <v>0</v>
      </c>
      <c r="H20" s="15">
        <f t="shared" si="1"/>
        <v>-1680707.5499999998</v>
      </c>
    </row>
    <row r="21" spans="1:8" s="7" customFormat="1" ht="24.75" customHeight="1">
      <c r="A21" s="26" t="s">
        <v>25</v>
      </c>
      <c r="B21" s="15">
        <v>1500000</v>
      </c>
      <c r="C21" s="15">
        <v>0</v>
      </c>
      <c r="D21" s="15">
        <f>C21/B21*100</f>
        <v>0</v>
      </c>
      <c r="E21" s="15">
        <f>C21-B21</f>
        <v>-1500000</v>
      </c>
      <c r="F21" s="15">
        <v>0</v>
      </c>
      <c r="G21" s="15">
        <v>0</v>
      </c>
      <c r="H21" s="15">
        <f>C21-F21</f>
        <v>0</v>
      </c>
    </row>
    <row r="22" spans="1:8" s="7" customFormat="1" ht="24.75" customHeight="1">
      <c r="A22" s="26" t="s">
        <v>19</v>
      </c>
      <c r="B22" s="15">
        <v>3477443</v>
      </c>
      <c r="C22" s="15">
        <v>467302.56</v>
      </c>
      <c r="D22" s="15">
        <f t="shared" si="3"/>
        <v>13.43810840321466</v>
      </c>
      <c r="E22" s="15">
        <f t="shared" si="2"/>
        <v>-3010140.44</v>
      </c>
      <c r="F22" s="15">
        <v>464978.36</v>
      </c>
      <c r="G22" s="15">
        <f>C22/F22*100-100</f>
        <v>0.49985121888254014</v>
      </c>
      <c r="H22" s="15">
        <f t="shared" si="1"/>
        <v>2324.2000000000116</v>
      </c>
    </row>
    <row r="23" spans="1:8" s="6" customFormat="1" ht="46.5">
      <c r="A23" s="16" t="s">
        <v>20</v>
      </c>
      <c r="B23" s="17">
        <f>B14-B15</f>
        <v>-3871000</v>
      </c>
      <c r="C23" s="17">
        <f>C14-C15</f>
        <v>9302912.220000003</v>
      </c>
      <c r="D23" s="17"/>
      <c r="E23" s="17"/>
      <c r="F23" s="17">
        <f>F14-F15</f>
        <v>3816280.6900000013</v>
      </c>
      <c r="G23" s="17"/>
      <c r="H23" s="17"/>
    </row>
    <row r="24" spans="1:8" ht="18" customHeight="1">
      <c r="A24" s="12"/>
      <c r="B24" s="12"/>
      <c r="C24" s="12"/>
      <c r="D24" s="12"/>
      <c r="E24" s="12"/>
      <c r="F24" s="29"/>
      <c r="G24" s="29"/>
      <c r="H24" s="29"/>
    </row>
  </sheetData>
  <sheetProtection/>
  <mergeCells count="5">
    <mergeCell ref="A2:H2"/>
    <mergeCell ref="A3:H3"/>
    <mergeCell ref="A5:A6"/>
    <mergeCell ref="B5:E5"/>
    <mergeCell ref="F5:H5"/>
  </mergeCells>
  <printOptions horizontalCentered="1" verticalCentered="1"/>
  <pageMargins left="0.15748031496062992" right="0.1968503937007874" top="0.2755905511811024" bottom="0.1968503937007874" header="0.15748031496062992" footer="0.1574803149606299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Лазуткина М.В.</dc:creator>
  <cp:keywords/>
  <dc:description/>
  <cp:lastModifiedBy>Емельяненко Е.Л.</cp:lastModifiedBy>
  <cp:lastPrinted>2019-03-15T12:06:40Z</cp:lastPrinted>
  <dcterms:created xsi:type="dcterms:W3CDTF">2005-03-04T12:30:13Z</dcterms:created>
  <dcterms:modified xsi:type="dcterms:W3CDTF">2019-05-27T06:45:04Z</dcterms:modified>
  <cp:category/>
  <cp:version/>
  <cp:contentType/>
  <cp:contentStatus/>
</cp:coreProperties>
</file>