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4892" windowHeight="8856" activeTab="0"/>
  </bookViews>
  <sheets>
    <sheet name="июнь" sheetId="1" r:id="rId1"/>
  </sheets>
  <definedNames>
    <definedName name="_xlnm.Print_Titles" localSheetId="0">'июнь'!$A:$B</definedName>
    <definedName name="_xlnm.Print_Area" localSheetId="0">'июнь'!$A$1:$BU$24</definedName>
  </definedNames>
  <calcPr fullCalcOnLoad="1"/>
</workbook>
</file>

<file path=xl/sharedStrings.xml><?xml version="1.0" encoding="utf-8"?>
<sst xmlns="http://schemas.openxmlformats.org/spreadsheetml/2006/main" count="156" uniqueCount="58">
  <si>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</si>
  <si>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</si>
  <si>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</si>
  <si>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</si>
  <si>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</si>
  <si>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</si>
  <si>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</si>
  <si>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</si>
  <si>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</si>
  <si>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</si>
  <si>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</si>
  <si>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</si>
  <si>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</si>
  <si>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</si>
  <si>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</si>
  <si>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</si>
  <si>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</si>
  <si>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</si>
  <si>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</si>
  <si>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</si>
  <si>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</si>
  <si>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</si>
  <si>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25.12.2017</t>
  </si>
  <si>
    <t>25.12.2019</t>
  </si>
  <si>
    <t>Публичное акционерное общество "Севергазбанк"</t>
  </si>
  <si>
    <t>Публичное акционерное общество "Сбербанк России"</t>
  </si>
  <si>
    <t>09.01.2018</t>
  </si>
  <si>
    <t>Муниципальные ценные бумаги  муниципального района "Сосногорск"</t>
  </si>
  <si>
    <t>Задолженность на 01.01.2019 г.</t>
  </si>
  <si>
    <t>Погашено в январе 2019 года</t>
  </si>
  <si>
    <t>Осуществлено заимствований в  январе 2019 года</t>
  </si>
  <si>
    <t>Задолженность на  01 февраля 2019 года</t>
  </si>
  <si>
    <t>Погашено в феврале 2019 года</t>
  </si>
  <si>
    <t>Осуществлено заимствований в  феврале 2019 года</t>
  </si>
  <si>
    <t>Задолженность на  01 марта 2019 года</t>
  </si>
  <si>
    <t>15.02.2019
20.02.2019</t>
  </si>
  <si>
    <t>32 002,19
0,01</t>
  </si>
  <si>
    <t>Погашено в марте 2019 года</t>
  </si>
  <si>
    <t>Осуществлено заимствований в  марте 2019 года</t>
  </si>
  <si>
    <t>Задолженность на  01 апреля 2019 года</t>
  </si>
  <si>
    <t>Погашено в апреле 2019 года</t>
  </si>
  <si>
    <t>Осуществлено заимствований в  апреле 2019 года</t>
  </si>
  <si>
    <t>Задолженность на  01 мая 2019 года</t>
  </si>
  <si>
    <t>Погашено в мае 2019 года</t>
  </si>
  <si>
    <t>Осуществлено заимствований в  мае 2019 года</t>
  </si>
  <si>
    <t>Задолженность на  01 июня 2019 года</t>
  </si>
  <si>
    <t>Погашено в июне 2019 года</t>
  </si>
  <si>
    <t>Осуществлено заимствований в  июне 2019 года</t>
  </si>
  <si>
    <t>Задолженность на  01 июля 2019 года</t>
  </si>
  <si>
    <t>Публичное акционерное общество "Северный народный банк"</t>
  </si>
  <si>
    <t>25.06.2019</t>
  </si>
  <si>
    <t>31.12.2021</t>
  </si>
  <si>
    <t>Погашено в июле 2019 года</t>
  </si>
  <si>
    <t>Осуществлено заимствований в  июле 2019 года</t>
  </si>
  <si>
    <t>Муниципальная  долговая книга  муниципального района "Сосногорск" по состоянию на 01.08.2019 года</t>
  </si>
  <si>
    <t>Исполняющий обязанности начальника Финансового
управления администрации муниципального района "Сосногорск"</t>
  </si>
  <si>
    <t>О.В. Савина</t>
  </si>
  <si>
    <t>Задолженность на  01 августа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</si>
</sst>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171" fontId="1" fillId="0" borderId="20" xfId="58" applyFont="1" applyFill="1" applyBorder="1" applyAlignment="1">
      <alignment horizontal="center" vertical="center"/>
    </xf>
    <xf numFmtId="171" fontId="1" fillId="0" borderId="18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10"/>
  <sheetViews>
    <sheetView showZeros="0" tabSelected="1" view="pageBreakPreview" zoomScale="90" zoomScaleSheetLayoutView="90" zoomScalePageLayoutView="0" workbookViewId="0" topLeftCell="B1">
      <pane xSplit="1" ySplit="5" topLeftCell="D9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O15" sqref="BO15:BP15"/>
    </sheetView>
  </sheetViews>
  <sheetFormatPr defaultColWidth="9.00390625" defaultRowHeight="12.75"/>
  <cols>
    <col min="1" max="1" width="0.12890625" style="0" hidden="1" customWidth="1"/>
    <col min="2" max="2" width="31.25390625" style="0" customWidth="1"/>
    <col min="3" max="3" width="13.50390625" style="0" customWidth="1"/>
    <col min="4" max="4" width="16.125" style="0" customWidth="1"/>
    <col min="5" max="5" width="11.50390625" style="0" customWidth="1"/>
    <col min="6" max="6" width="11.625" style="0" customWidth="1"/>
    <col min="7" max="7" width="14.50390625" style="0" customWidth="1"/>
    <col min="9" max="9" width="13.50390625" style="0" customWidth="1"/>
    <col min="10" max="10" width="10.125" style="0" customWidth="1"/>
    <col min="11" max="11" width="13.50390625" style="0" customWidth="1"/>
    <col min="12" max="12" width="9.875" style="0" customWidth="1"/>
    <col min="13" max="13" width="9.375" style="0" customWidth="1"/>
    <col min="14" max="14" width="11.50390625" style="0" customWidth="1"/>
    <col min="15" max="16" width="9.375" style="0" bestFit="1" customWidth="1"/>
    <col min="17" max="17" width="14.125" style="0" customWidth="1"/>
    <col min="19" max="19" width="13.50390625" style="0" customWidth="1"/>
    <col min="20" max="20" width="11.375" style="0" customWidth="1"/>
    <col min="21" max="21" width="9.875" style="0" customWidth="1"/>
    <col min="22" max="22" width="9.75390625" style="0" customWidth="1"/>
    <col min="23" max="23" width="11.50390625" style="0" customWidth="1"/>
    <col min="24" max="24" width="11.25390625" style="0" customWidth="1"/>
    <col min="25" max="25" width="10.875" style="0" customWidth="1"/>
    <col min="26" max="26" width="14.25390625" style="0" customWidth="1"/>
    <col min="28" max="28" width="14.125" style="0" customWidth="1"/>
    <col min="29" max="29" width="11.375" style="0" customWidth="1"/>
    <col min="30" max="30" width="9.875" style="0" customWidth="1"/>
    <col min="31" max="31" width="9.75390625" style="0" customWidth="1"/>
    <col min="32" max="32" width="11.50390625" style="0" customWidth="1"/>
    <col min="33" max="33" width="11.25390625" style="0" customWidth="1"/>
    <col min="34" max="34" width="10.875" style="0" customWidth="1"/>
    <col min="35" max="35" width="14.25390625" style="0" customWidth="1"/>
    <col min="37" max="37" width="14.125" style="0" customWidth="1"/>
    <col min="38" max="38" width="11.375" style="0" customWidth="1"/>
    <col min="39" max="39" width="9.875" style="0" customWidth="1"/>
    <col min="40" max="40" width="9.75390625" style="0" customWidth="1"/>
    <col min="41" max="41" width="11.50390625" style="0" customWidth="1"/>
    <col min="42" max="42" width="11.25390625" style="0" customWidth="1"/>
    <col min="43" max="43" width="10.875" style="0" customWidth="1"/>
    <col min="44" max="44" width="14.25390625" style="0" customWidth="1"/>
    <col min="46" max="46" width="14.125" style="0" customWidth="1"/>
    <col min="47" max="47" width="11.375" style="0" customWidth="1"/>
    <col min="48" max="48" width="9.875" style="0" customWidth="1"/>
    <col min="49" max="49" width="9.75390625" style="0" customWidth="1"/>
    <col min="50" max="50" width="11.50390625" style="0" customWidth="1"/>
    <col min="51" max="51" width="11.25390625" style="0" customWidth="1"/>
    <col min="52" max="52" width="10.875" style="0" customWidth="1"/>
    <col min="53" max="53" width="14.25390625" style="0" customWidth="1"/>
    <col min="55" max="55" width="14.125" style="0" customWidth="1"/>
    <col min="56" max="56" width="11.375" style="0" customWidth="1"/>
    <col min="57" max="57" width="9.875" style="0" customWidth="1"/>
    <col min="58" max="58" width="9.75390625" style="0" customWidth="1"/>
    <col min="59" max="59" width="11.50390625" style="0" customWidth="1"/>
    <col min="60" max="60" width="11.25390625" style="0" customWidth="1"/>
    <col min="61" max="61" width="10.875" style="0" customWidth="1"/>
    <col min="62" max="62" width="14.25390625" style="0" customWidth="1"/>
    <col min="64" max="64" width="14.125" style="0" customWidth="1"/>
    <col min="65" max="65" width="11.375" style="0" customWidth="1"/>
    <col min="66" max="66" width="9.875" style="0" customWidth="1"/>
    <col min="67" max="67" width="9.75390625" style="0" customWidth="1"/>
    <col min="68" max="68" width="11.50390625" style="0" customWidth="1"/>
    <col min="69" max="69" width="11.25390625" style="0" customWidth="1"/>
    <col min="70" max="70" width="13.125" style="0" customWidth="1"/>
    <col min="71" max="71" width="14.25390625" style="0" customWidth="1"/>
    <col min="73" max="73" width="14.125" style="0" customWidth="1"/>
  </cols>
  <sheetData>
    <row r="1" spans="3:73" ht="17.25">
      <c r="C1" s="11" t="s">
        <v>54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3"/>
      <c r="AA1" s="3"/>
      <c r="AB1" s="3"/>
      <c r="AC1" s="12"/>
      <c r="AD1" s="12"/>
      <c r="AE1" s="12"/>
      <c r="AF1" s="12"/>
      <c r="AG1" s="12"/>
      <c r="AH1" s="12"/>
      <c r="AI1" s="3"/>
      <c r="AJ1" s="3"/>
      <c r="AK1" s="3"/>
      <c r="AL1" s="12"/>
      <c r="AM1" s="12"/>
      <c r="AN1" s="12"/>
      <c r="AO1" s="12"/>
      <c r="AP1" s="12"/>
      <c r="AQ1" s="12"/>
      <c r="AR1" s="3"/>
      <c r="AS1" s="3"/>
      <c r="AT1" s="3"/>
      <c r="AU1" s="12"/>
      <c r="AV1" s="12"/>
      <c r="AW1" s="12"/>
      <c r="AX1" s="12"/>
      <c r="AY1" s="12"/>
      <c r="AZ1" s="12"/>
      <c r="BA1" s="3"/>
      <c r="BB1" s="3"/>
      <c r="BC1" s="3"/>
      <c r="BD1" s="12"/>
      <c r="BE1" s="12"/>
      <c r="BF1" s="12"/>
      <c r="BG1" s="12"/>
      <c r="BH1" s="12"/>
      <c r="BI1" s="12"/>
      <c r="BJ1" s="3"/>
      <c r="BK1" s="3"/>
      <c r="BL1" s="3"/>
      <c r="BM1" s="12"/>
      <c r="BN1" s="12"/>
      <c r="BO1" s="12"/>
      <c r="BP1" s="12"/>
      <c r="BQ1" s="12"/>
      <c r="BR1" s="12"/>
      <c r="BS1" s="3"/>
      <c r="BT1" s="3"/>
      <c r="BU1" s="3"/>
    </row>
    <row r="2" spans="1:73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7"/>
      <c r="AC2" s="2"/>
      <c r="AD2" s="2"/>
      <c r="AE2" s="2"/>
      <c r="AF2" s="2"/>
      <c r="AG2" s="2"/>
      <c r="AH2" s="2"/>
      <c r="AI2" s="2"/>
      <c r="AJ2" s="2"/>
      <c r="AK2" s="7"/>
      <c r="AL2" s="2"/>
      <c r="AM2" s="2"/>
      <c r="AN2" s="2"/>
      <c r="AO2" s="2"/>
      <c r="AP2" s="2"/>
      <c r="AQ2" s="2"/>
      <c r="AR2" s="2"/>
      <c r="AS2" s="2"/>
      <c r="AT2" s="7"/>
      <c r="AU2" s="2"/>
      <c r="AV2" s="2"/>
      <c r="AW2" s="2"/>
      <c r="AX2" s="2"/>
      <c r="AY2" s="2"/>
      <c r="AZ2" s="2"/>
      <c r="BA2" s="2"/>
      <c r="BB2" s="2"/>
      <c r="BC2" s="7"/>
      <c r="BD2" s="2"/>
      <c r="BE2" s="2"/>
      <c r="BF2" s="2"/>
      <c r="BG2" s="2"/>
      <c r="BH2" s="2"/>
      <c r="BI2" s="2"/>
      <c r="BJ2" s="2"/>
      <c r="BK2" s="2"/>
      <c r="BL2" s="7"/>
      <c r="BM2" s="2"/>
      <c r="BN2" s="2"/>
      <c r="BO2" s="2"/>
      <c r="BP2" s="2"/>
      <c r="BQ2" s="2"/>
      <c r="BR2" s="2"/>
      <c r="BS2" s="2"/>
      <c r="BT2" s="2"/>
      <c r="BU2" s="7"/>
    </row>
    <row r="3" spans="1:73" s="52" customFormat="1" ht="40.5" customHeight="1">
      <c r="A3" s="121" t="s">
        <v>0</v>
      </c>
      <c r="B3" s="112" t="s">
        <v>15</v>
      </c>
      <c r="C3" s="112" t="s">
        <v>1</v>
      </c>
      <c r="D3" s="113" t="s">
        <v>12</v>
      </c>
      <c r="E3" s="113" t="s">
        <v>13</v>
      </c>
      <c r="F3" s="127" t="s">
        <v>2</v>
      </c>
      <c r="G3" s="109" t="s">
        <v>28</v>
      </c>
      <c r="H3" s="110"/>
      <c r="I3" s="111"/>
      <c r="J3" s="118" t="s">
        <v>29</v>
      </c>
      <c r="K3" s="105"/>
      <c r="L3" s="105"/>
      <c r="M3" s="105"/>
      <c r="N3" s="106"/>
      <c r="O3" s="107" t="s">
        <v>30</v>
      </c>
      <c r="P3" s="108"/>
      <c r="Q3" s="109" t="s">
        <v>31</v>
      </c>
      <c r="R3" s="110"/>
      <c r="S3" s="111"/>
      <c r="T3" s="105" t="s">
        <v>32</v>
      </c>
      <c r="U3" s="105"/>
      <c r="V3" s="105"/>
      <c r="W3" s="106"/>
      <c r="X3" s="107" t="s">
        <v>33</v>
      </c>
      <c r="Y3" s="108"/>
      <c r="Z3" s="109" t="s">
        <v>34</v>
      </c>
      <c r="AA3" s="110"/>
      <c r="AB3" s="111"/>
      <c r="AC3" s="105" t="s">
        <v>37</v>
      </c>
      <c r="AD3" s="105"/>
      <c r="AE3" s="105"/>
      <c r="AF3" s="106"/>
      <c r="AG3" s="107" t="s">
        <v>38</v>
      </c>
      <c r="AH3" s="108"/>
      <c r="AI3" s="109" t="s">
        <v>39</v>
      </c>
      <c r="AJ3" s="110"/>
      <c r="AK3" s="111"/>
      <c r="AL3" s="105" t="s">
        <v>40</v>
      </c>
      <c r="AM3" s="105"/>
      <c r="AN3" s="105"/>
      <c r="AO3" s="106"/>
      <c r="AP3" s="107" t="s">
        <v>41</v>
      </c>
      <c r="AQ3" s="108"/>
      <c r="AR3" s="109" t="s">
        <v>42</v>
      </c>
      <c r="AS3" s="110"/>
      <c r="AT3" s="111"/>
      <c r="AU3" s="105" t="s">
        <v>43</v>
      </c>
      <c r="AV3" s="105"/>
      <c r="AW3" s="105"/>
      <c r="AX3" s="106"/>
      <c r="AY3" s="107" t="s">
        <v>44</v>
      </c>
      <c r="AZ3" s="108"/>
      <c r="BA3" s="109" t="s">
        <v>45</v>
      </c>
      <c r="BB3" s="110"/>
      <c r="BC3" s="111"/>
      <c r="BD3" s="105" t="s">
        <v>46</v>
      </c>
      <c r="BE3" s="105"/>
      <c r="BF3" s="105"/>
      <c r="BG3" s="106"/>
      <c r="BH3" s="107" t="s">
        <v>47</v>
      </c>
      <c r="BI3" s="108"/>
      <c r="BJ3" s="109" t="s">
        <v>48</v>
      </c>
      <c r="BK3" s="110"/>
      <c r="BL3" s="111"/>
      <c r="BM3" s="105" t="s">
        <v>52</v>
      </c>
      <c r="BN3" s="105"/>
      <c r="BO3" s="105"/>
      <c r="BP3" s="106"/>
      <c r="BQ3" s="107" t="s">
        <v>53</v>
      </c>
      <c r="BR3" s="108"/>
      <c r="BS3" s="109" t="s">
        <v>57</v>
      </c>
      <c r="BT3" s="110"/>
      <c r="BU3" s="111"/>
    </row>
    <row r="4" spans="1:73" s="52" customFormat="1" ht="25.5" customHeight="1">
      <c r="A4" s="122"/>
      <c r="B4" s="123"/>
      <c r="C4" s="124"/>
      <c r="D4" s="125"/>
      <c r="E4" s="125"/>
      <c r="F4" s="128"/>
      <c r="G4" s="67" t="s">
        <v>3</v>
      </c>
      <c r="H4" s="67" t="s">
        <v>4</v>
      </c>
      <c r="I4" s="119" t="s">
        <v>5</v>
      </c>
      <c r="J4" s="112" t="s">
        <v>3</v>
      </c>
      <c r="K4" s="112"/>
      <c r="L4" s="112" t="s">
        <v>4</v>
      </c>
      <c r="M4" s="112"/>
      <c r="N4" s="113" t="s">
        <v>5</v>
      </c>
      <c r="O4" s="112" t="s">
        <v>3</v>
      </c>
      <c r="P4" s="112"/>
      <c r="Q4" s="68" t="s">
        <v>3</v>
      </c>
      <c r="R4" s="68" t="s">
        <v>4</v>
      </c>
      <c r="S4" s="115" t="s">
        <v>5</v>
      </c>
      <c r="T4" s="92"/>
      <c r="U4" s="112" t="s">
        <v>4</v>
      </c>
      <c r="V4" s="112"/>
      <c r="W4" s="113" t="s">
        <v>5</v>
      </c>
      <c r="X4" s="112" t="s">
        <v>3</v>
      </c>
      <c r="Y4" s="112"/>
      <c r="Z4" s="68" t="s">
        <v>3</v>
      </c>
      <c r="AA4" s="68" t="s">
        <v>4</v>
      </c>
      <c r="AB4" s="115" t="s">
        <v>5</v>
      </c>
      <c r="AC4" s="92"/>
      <c r="AD4" s="112" t="s">
        <v>4</v>
      </c>
      <c r="AE4" s="112"/>
      <c r="AF4" s="113" t="s">
        <v>5</v>
      </c>
      <c r="AG4" s="112" t="s">
        <v>3</v>
      </c>
      <c r="AH4" s="112"/>
      <c r="AI4" s="68" t="s">
        <v>3</v>
      </c>
      <c r="AJ4" s="68" t="s">
        <v>4</v>
      </c>
      <c r="AK4" s="115" t="s">
        <v>5</v>
      </c>
      <c r="AL4" s="92"/>
      <c r="AM4" s="112" t="s">
        <v>4</v>
      </c>
      <c r="AN4" s="112"/>
      <c r="AO4" s="113" t="s">
        <v>5</v>
      </c>
      <c r="AP4" s="112" t="s">
        <v>3</v>
      </c>
      <c r="AQ4" s="112"/>
      <c r="AR4" s="68" t="s">
        <v>3</v>
      </c>
      <c r="AS4" s="68" t="s">
        <v>4</v>
      </c>
      <c r="AT4" s="115" t="s">
        <v>5</v>
      </c>
      <c r="AU4" s="92"/>
      <c r="AV4" s="112" t="s">
        <v>4</v>
      </c>
      <c r="AW4" s="112"/>
      <c r="AX4" s="113" t="s">
        <v>5</v>
      </c>
      <c r="AY4" s="112" t="s">
        <v>3</v>
      </c>
      <c r="AZ4" s="112"/>
      <c r="BA4" s="68" t="s">
        <v>3</v>
      </c>
      <c r="BB4" s="68" t="s">
        <v>4</v>
      </c>
      <c r="BC4" s="115" t="s">
        <v>5</v>
      </c>
      <c r="BD4" s="92"/>
      <c r="BE4" s="112" t="s">
        <v>4</v>
      </c>
      <c r="BF4" s="112"/>
      <c r="BG4" s="113" t="s">
        <v>5</v>
      </c>
      <c r="BH4" s="112" t="s">
        <v>3</v>
      </c>
      <c r="BI4" s="112"/>
      <c r="BJ4" s="68" t="s">
        <v>3</v>
      </c>
      <c r="BK4" s="68" t="s">
        <v>4</v>
      </c>
      <c r="BL4" s="115" t="s">
        <v>5</v>
      </c>
      <c r="BM4" s="92"/>
      <c r="BN4" s="112" t="s">
        <v>4</v>
      </c>
      <c r="BO4" s="112"/>
      <c r="BP4" s="113" t="s">
        <v>5</v>
      </c>
      <c r="BQ4" s="112" t="s">
        <v>3</v>
      </c>
      <c r="BR4" s="112"/>
      <c r="BS4" s="68" t="s">
        <v>3</v>
      </c>
      <c r="BT4" s="68" t="s">
        <v>4</v>
      </c>
      <c r="BU4" s="115" t="s">
        <v>5</v>
      </c>
    </row>
    <row r="5" spans="1:73" s="52" customFormat="1" ht="12.75">
      <c r="A5" s="122"/>
      <c r="B5" s="123"/>
      <c r="C5" s="124"/>
      <c r="D5" s="126"/>
      <c r="E5" s="126"/>
      <c r="F5" s="128"/>
      <c r="G5" s="69" t="s">
        <v>6</v>
      </c>
      <c r="H5" s="69" t="s">
        <v>6</v>
      </c>
      <c r="I5" s="120"/>
      <c r="J5" s="70" t="s">
        <v>8</v>
      </c>
      <c r="K5" s="71" t="s">
        <v>6</v>
      </c>
      <c r="L5" s="70" t="s">
        <v>8</v>
      </c>
      <c r="M5" s="71" t="s">
        <v>6</v>
      </c>
      <c r="N5" s="114"/>
      <c r="O5" s="72" t="s">
        <v>8</v>
      </c>
      <c r="P5" s="72" t="s">
        <v>6</v>
      </c>
      <c r="Q5" s="71" t="s">
        <v>6</v>
      </c>
      <c r="R5" s="71" t="s">
        <v>6</v>
      </c>
      <c r="S5" s="116"/>
      <c r="T5" s="71" t="s">
        <v>6</v>
      </c>
      <c r="U5" s="70" t="s">
        <v>8</v>
      </c>
      <c r="V5" s="71" t="s">
        <v>6</v>
      </c>
      <c r="W5" s="114"/>
      <c r="X5" s="72" t="s">
        <v>8</v>
      </c>
      <c r="Y5" s="72" t="s">
        <v>6</v>
      </c>
      <c r="Z5" s="71" t="s">
        <v>6</v>
      </c>
      <c r="AA5" s="71" t="s">
        <v>6</v>
      </c>
      <c r="AB5" s="116"/>
      <c r="AC5" s="71" t="s">
        <v>6</v>
      </c>
      <c r="AD5" s="70" t="s">
        <v>8</v>
      </c>
      <c r="AE5" s="71" t="s">
        <v>6</v>
      </c>
      <c r="AF5" s="114"/>
      <c r="AG5" s="72" t="s">
        <v>8</v>
      </c>
      <c r="AH5" s="72" t="s">
        <v>6</v>
      </c>
      <c r="AI5" s="71" t="s">
        <v>6</v>
      </c>
      <c r="AJ5" s="71" t="s">
        <v>6</v>
      </c>
      <c r="AK5" s="116"/>
      <c r="AL5" s="71" t="s">
        <v>6</v>
      </c>
      <c r="AM5" s="70" t="s">
        <v>8</v>
      </c>
      <c r="AN5" s="71" t="s">
        <v>6</v>
      </c>
      <c r="AO5" s="114"/>
      <c r="AP5" s="72" t="s">
        <v>8</v>
      </c>
      <c r="AQ5" s="72" t="s">
        <v>6</v>
      </c>
      <c r="AR5" s="71" t="s">
        <v>6</v>
      </c>
      <c r="AS5" s="71" t="s">
        <v>6</v>
      </c>
      <c r="AT5" s="116"/>
      <c r="AU5" s="71" t="s">
        <v>6</v>
      </c>
      <c r="AV5" s="70" t="s">
        <v>8</v>
      </c>
      <c r="AW5" s="71" t="s">
        <v>6</v>
      </c>
      <c r="AX5" s="114"/>
      <c r="AY5" s="72" t="s">
        <v>8</v>
      </c>
      <c r="AZ5" s="72" t="s">
        <v>6</v>
      </c>
      <c r="BA5" s="71" t="s">
        <v>6</v>
      </c>
      <c r="BB5" s="71" t="s">
        <v>6</v>
      </c>
      <c r="BC5" s="116"/>
      <c r="BD5" s="71" t="s">
        <v>6</v>
      </c>
      <c r="BE5" s="70" t="s">
        <v>8</v>
      </c>
      <c r="BF5" s="71" t="s">
        <v>6</v>
      </c>
      <c r="BG5" s="114"/>
      <c r="BH5" s="72" t="s">
        <v>8</v>
      </c>
      <c r="BI5" s="72" t="s">
        <v>6</v>
      </c>
      <c r="BJ5" s="71" t="s">
        <v>6</v>
      </c>
      <c r="BK5" s="71" t="s">
        <v>6</v>
      </c>
      <c r="BL5" s="116"/>
      <c r="BM5" s="71" t="s">
        <v>6</v>
      </c>
      <c r="BN5" s="70" t="s">
        <v>8</v>
      </c>
      <c r="BO5" s="71" t="s">
        <v>6</v>
      </c>
      <c r="BP5" s="114"/>
      <c r="BQ5" s="72" t="s">
        <v>8</v>
      </c>
      <c r="BR5" s="72" t="s">
        <v>6</v>
      </c>
      <c r="BS5" s="71" t="s">
        <v>6</v>
      </c>
      <c r="BT5" s="71" t="s">
        <v>6</v>
      </c>
      <c r="BU5" s="116"/>
    </row>
    <row r="6" spans="1:73" ht="66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1"/>
      <c r="AA6" s="21"/>
      <c r="AB6" s="20"/>
      <c r="AC6" s="20"/>
      <c r="AD6" s="20"/>
      <c r="AE6" s="20"/>
      <c r="AF6" s="20"/>
      <c r="AG6" s="20"/>
      <c r="AH6" s="20"/>
      <c r="AI6" s="21"/>
      <c r="AJ6" s="21"/>
      <c r="AK6" s="20"/>
      <c r="AL6" s="20"/>
      <c r="AM6" s="20"/>
      <c r="AN6" s="20"/>
      <c r="AO6" s="20"/>
      <c r="AP6" s="20"/>
      <c r="AQ6" s="20"/>
      <c r="AR6" s="21"/>
      <c r="AS6" s="21"/>
      <c r="AT6" s="20"/>
      <c r="AU6" s="20"/>
      <c r="AV6" s="20"/>
      <c r="AW6" s="20"/>
      <c r="AX6" s="20"/>
      <c r="AY6" s="20"/>
      <c r="AZ6" s="20"/>
      <c r="BA6" s="21"/>
      <c r="BB6" s="21"/>
      <c r="BC6" s="20"/>
      <c r="BD6" s="20"/>
      <c r="BE6" s="20"/>
      <c r="BF6" s="20"/>
      <c r="BG6" s="20"/>
      <c r="BH6" s="20"/>
      <c r="BI6" s="20"/>
      <c r="BJ6" s="21"/>
      <c r="BK6" s="21"/>
      <c r="BL6" s="20"/>
      <c r="BM6" s="20"/>
      <c r="BN6" s="20"/>
      <c r="BO6" s="20"/>
      <c r="BP6" s="20"/>
      <c r="BQ6" s="20"/>
      <c r="BR6" s="20"/>
      <c r="BS6" s="21"/>
      <c r="BT6" s="21"/>
      <c r="BU6" s="20"/>
    </row>
    <row r="7" spans="1:73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</row>
    <row r="8" spans="1:73" ht="78.75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1"/>
      <c r="AA8" s="21"/>
      <c r="AB8" s="20"/>
      <c r="AC8" s="20"/>
      <c r="AD8" s="20"/>
      <c r="AE8" s="20"/>
      <c r="AF8" s="20"/>
      <c r="AG8" s="20"/>
      <c r="AH8" s="20"/>
      <c r="AI8" s="21"/>
      <c r="AJ8" s="21"/>
      <c r="AK8" s="20"/>
      <c r="AL8" s="20"/>
      <c r="AM8" s="20"/>
      <c r="AN8" s="20"/>
      <c r="AO8" s="20"/>
      <c r="AP8" s="20"/>
      <c r="AQ8" s="20"/>
      <c r="AR8" s="21"/>
      <c r="AS8" s="21"/>
      <c r="AT8" s="20"/>
      <c r="AU8" s="20"/>
      <c r="AV8" s="20"/>
      <c r="AW8" s="20"/>
      <c r="AX8" s="20"/>
      <c r="AY8" s="20"/>
      <c r="AZ8" s="20"/>
      <c r="BA8" s="21"/>
      <c r="BB8" s="21"/>
      <c r="BC8" s="20"/>
      <c r="BD8" s="20"/>
      <c r="BE8" s="20"/>
      <c r="BF8" s="20"/>
      <c r="BG8" s="20"/>
      <c r="BH8" s="20"/>
      <c r="BI8" s="20"/>
      <c r="BJ8" s="21"/>
      <c r="BK8" s="21"/>
      <c r="BL8" s="20"/>
      <c r="BM8" s="20"/>
      <c r="BN8" s="20"/>
      <c r="BO8" s="20"/>
      <c r="BP8" s="20"/>
      <c r="BQ8" s="20"/>
      <c r="BR8" s="20"/>
      <c r="BS8" s="21"/>
      <c r="BT8" s="21"/>
      <c r="BU8" s="20"/>
    </row>
    <row r="9" spans="1:73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1"/>
      <c r="U9" s="63"/>
      <c r="V9" s="64"/>
      <c r="W9" s="64">
        <f>T9+V9</f>
        <v>0</v>
      </c>
      <c r="X9" s="65"/>
      <c r="Y9" s="65"/>
      <c r="Z9" s="23"/>
      <c r="AA9" s="66"/>
      <c r="AB9" s="61">
        <f>Z9</f>
        <v>0</v>
      </c>
      <c r="AC9" s="61"/>
      <c r="AD9" s="63"/>
      <c r="AE9" s="64"/>
      <c r="AF9" s="64">
        <f>AC9+AE9</f>
        <v>0</v>
      </c>
      <c r="AG9" s="65"/>
      <c r="AH9" s="65"/>
      <c r="AI9" s="23"/>
      <c r="AJ9" s="66"/>
      <c r="AK9" s="61">
        <f>AI9</f>
        <v>0</v>
      </c>
      <c r="AL9" s="61"/>
      <c r="AM9" s="63"/>
      <c r="AN9" s="64"/>
      <c r="AO9" s="64">
        <f>AL9+AN9</f>
        <v>0</v>
      </c>
      <c r="AP9" s="65"/>
      <c r="AQ9" s="65"/>
      <c r="AR9" s="23"/>
      <c r="AS9" s="66"/>
      <c r="AT9" s="61">
        <f>AR9</f>
        <v>0</v>
      </c>
      <c r="AU9" s="61"/>
      <c r="AV9" s="63"/>
      <c r="AW9" s="64"/>
      <c r="AX9" s="64">
        <f>AU9+AW9</f>
        <v>0</v>
      </c>
      <c r="AY9" s="65"/>
      <c r="AZ9" s="65"/>
      <c r="BA9" s="23"/>
      <c r="BB9" s="66"/>
      <c r="BC9" s="61">
        <f>BA9</f>
        <v>0</v>
      </c>
      <c r="BD9" s="61"/>
      <c r="BE9" s="63"/>
      <c r="BF9" s="64"/>
      <c r="BG9" s="64">
        <f>BD9+BF9</f>
        <v>0</v>
      </c>
      <c r="BH9" s="65"/>
      <c r="BI9" s="65"/>
      <c r="BJ9" s="23"/>
      <c r="BK9" s="66"/>
      <c r="BL9" s="61">
        <f>BJ9</f>
        <v>0</v>
      </c>
      <c r="BM9" s="61"/>
      <c r="BN9" s="63"/>
      <c r="BO9" s="64"/>
      <c r="BP9" s="64">
        <f>BM9+BO9</f>
        <v>0</v>
      </c>
      <c r="BQ9" s="65"/>
      <c r="BR9" s="65"/>
      <c r="BS9" s="23"/>
      <c r="BT9" s="66"/>
      <c r="BU9" s="61">
        <f>BS9</f>
        <v>0</v>
      </c>
    </row>
    <row r="10" spans="1:73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>
        <f>T9</f>
        <v>0</v>
      </c>
      <c r="U10" s="27"/>
      <c r="V10" s="27"/>
      <c r="W10" s="27">
        <f>T10+V10</f>
        <v>0</v>
      </c>
      <c r="X10" s="27"/>
      <c r="Y10" s="27"/>
      <c r="Z10" s="27">
        <f>+Z9</f>
        <v>0</v>
      </c>
      <c r="AA10" s="27"/>
      <c r="AB10" s="27"/>
      <c r="AC10" s="27">
        <f>AC9</f>
        <v>0</v>
      </c>
      <c r="AD10" s="27"/>
      <c r="AE10" s="27"/>
      <c r="AF10" s="27">
        <f>AC10+AE10</f>
        <v>0</v>
      </c>
      <c r="AG10" s="27"/>
      <c r="AH10" s="27"/>
      <c r="AI10" s="27">
        <f>+AI9</f>
        <v>0</v>
      </c>
      <c r="AJ10" s="27"/>
      <c r="AK10" s="27"/>
      <c r="AL10" s="27">
        <f>AL9</f>
        <v>0</v>
      </c>
      <c r="AM10" s="27"/>
      <c r="AN10" s="27"/>
      <c r="AO10" s="27">
        <f>AL10+AN10</f>
        <v>0</v>
      </c>
      <c r="AP10" s="27"/>
      <c r="AQ10" s="27"/>
      <c r="AR10" s="27">
        <f>+AR9</f>
        <v>0</v>
      </c>
      <c r="AS10" s="27"/>
      <c r="AT10" s="27"/>
      <c r="AU10" s="27">
        <f>AU9</f>
        <v>0</v>
      </c>
      <c r="AV10" s="27"/>
      <c r="AW10" s="27"/>
      <c r="AX10" s="27">
        <f>AU10+AW10</f>
        <v>0</v>
      </c>
      <c r="AY10" s="27"/>
      <c r="AZ10" s="27"/>
      <c r="BA10" s="27">
        <f>+BA9</f>
        <v>0</v>
      </c>
      <c r="BB10" s="27"/>
      <c r="BC10" s="27"/>
      <c r="BD10" s="27">
        <f>BD9</f>
        <v>0</v>
      </c>
      <c r="BE10" s="27"/>
      <c r="BF10" s="27"/>
      <c r="BG10" s="27">
        <f>BD10+BF10</f>
        <v>0</v>
      </c>
      <c r="BH10" s="27"/>
      <c r="BI10" s="27"/>
      <c r="BJ10" s="27">
        <f>+BJ9</f>
        <v>0</v>
      </c>
      <c r="BK10" s="27"/>
      <c r="BL10" s="27"/>
      <c r="BM10" s="27">
        <f>BM9</f>
        <v>0</v>
      </c>
      <c r="BN10" s="27"/>
      <c r="BO10" s="27"/>
      <c r="BP10" s="27">
        <f>BM10+BO10</f>
        <v>0</v>
      </c>
      <c r="BQ10" s="27"/>
      <c r="BR10" s="27"/>
      <c r="BS10" s="27">
        <f>+BS9</f>
        <v>0</v>
      </c>
      <c r="BT10" s="27"/>
      <c r="BU10" s="27"/>
    </row>
    <row r="11" spans="1:73" s="77" customFormat="1" ht="52.5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9"/>
      <c r="V11" s="80"/>
      <c r="W11" s="80"/>
      <c r="X11" s="76"/>
      <c r="Y11" s="76"/>
      <c r="Z11" s="80"/>
      <c r="AA11" s="76"/>
      <c r="AB11" s="80"/>
      <c r="AC11" s="76"/>
      <c r="AD11" s="79"/>
      <c r="AE11" s="80"/>
      <c r="AF11" s="80"/>
      <c r="AG11" s="76"/>
      <c r="AH11" s="76"/>
      <c r="AI11" s="80"/>
      <c r="AJ11" s="76"/>
      <c r="AK11" s="80"/>
      <c r="AL11" s="76"/>
      <c r="AM11" s="79"/>
      <c r="AN11" s="80"/>
      <c r="AO11" s="80"/>
      <c r="AP11" s="76"/>
      <c r="AQ11" s="76"/>
      <c r="AR11" s="80"/>
      <c r="AS11" s="76"/>
      <c r="AT11" s="80"/>
      <c r="AU11" s="76"/>
      <c r="AV11" s="79"/>
      <c r="AW11" s="80"/>
      <c r="AX11" s="80"/>
      <c r="AY11" s="76"/>
      <c r="AZ11" s="76"/>
      <c r="BA11" s="80"/>
      <c r="BB11" s="76"/>
      <c r="BC11" s="80"/>
      <c r="BD11" s="76"/>
      <c r="BE11" s="79"/>
      <c r="BF11" s="80"/>
      <c r="BG11" s="80"/>
      <c r="BH11" s="76"/>
      <c r="BI11" s="76"/>
      <c r="BJ11" s="80"/>
      <c r="BK11" s="76"/>
      <c r="BL11" s="80"/>
      <c r="BM11" s="76"/>
      <c r="BN11" s="79"/>
      <c r="BO11" s="80"/>
      <c r="BP11" s="80"/>
      <c r="BQ11" s="76"/>
      <c r="BR11" s="76"/>
      <c r="BS11" s="80"/>
      <c r="BT11" s="76"/>
      <c r="BU11" s="80"/>
    </row>
    <row r="12" spans="1:73" s="77" customFormat="1" ht="42.75" customHeight="1">
      <c r="A12" s="81"/>
      <c r="B12" s="91" t="s">
        <v>25</v>
      </c>
      <c r="C12" s="85" t="s">
        <v>26</v>
      </c>
      <c r="D12" s="83">
        <v>15000000</v>
      </c>
      <c r="E12" s="84"/>
      <c r="F12" s="85" t="s">
        <v>23</v>
      </c>
      <c r="G12" s="86">
        <v>5000000</v>
      </c>
      <c r="H12" s="86"/>
      <c r="I12" s="86">
        <f>G12</f>
        <v>5000000</v>
      </c>
      <c r="J12" s="87"/>
      <c r="K12" s="87"/>
      <c r="L12" s="88">
        <v>43483</v>
      </c>
      <c r="M12" s="89">
        <v>40087.67</v>
      </c>
      <c r="N12" s="89">
        <f>M12</f>
        <v>40087.67</v>
      </c>
      <c r="O12" s="87"/>
      <c r="P12" s="87"/>
      <c r="Q12" s="89">
        <f>G12+P12-K12</f>
        <v>5000000</v>
      </c>
      <c r="R12" s="87"/>
      <c r="S12" s="89">
        <f>Q12</f>
        <v>5000000</v>
      </c>
      <c r="T12" s="87"/>
      <c r="U12" s="88">
        <v>43511</v>
      </c>
      <c r="V12" s="89">
        <v>40087.67</v>
      </c>
      <c r="W12" s="89">
        <f>V12</f>
        <v>40087.67</v>
      </c>
      <c r="X12" s="87"/>
      <c r="Y12" s="87"/>
      <c r="Z12" s="89">
        <f>S12+Y12-T12</f>
        <v>5000000</v>
      </c>
      <c r="AA12" s="87"/>
      <c r="AB12" s="89">
        <f>Z12</f>
        <v>5000000</v>
      </c>
      <c r="AC12" s="87"/>
      <c r="AD12" s="93">
        <v>43542</v>
      </c>
      <c r="AE12" s="89">
        <v>36208.22</v>
      </c>
      <c r="AF12" s="89">
        <f>AE12</f>
        <v>36208.22</v>
      </c>
      <c r="AG12" s="87"/>
      <c r="AH12" s="87"/>
      <c r="AI12" s="89">
        <f>AB12+AH12-AC12</f>
        <v>5000000</v>
      </c>
      <c r="AJ12" s="87"/>
      <c r="AK12" s="89">
        <f>AI12</f>
        <v>5000000</v>
      </c>
      <c r="AL12" s="87"/>
      <c r="AM12" s="93">
        <v>43570</v>
      </c>
      <c r="AN12" s="89">
        <v>40087.67</v>
      </c>
      <c r="AO12" s="89">
        <f>AN12</f>
        <v>40087.67</v>
      </c>
      <c r="AP12" s="87"/>
      <c r="AQ12" s="87"/>
      <c r="AR12" s="89">
        <f>AK12+AQ12-AL12</f>
        <v>5000000</v>
      </c>
      <c r="AS12" s="87"/>
      <c r="AT12" s="89">
        <f>AR12</f>
        <v>5000000</v>
      </c>
      <c r="AU12" s="87"/>
      <c r="AV12" s="93">
        <v>43602</v>
      </c>
      <c r="AW12" s="89">
        <v>38794.52</v>
      </c>
      <c r="AX12" s="89">
        <f>AW12</f>
        <v>38794.52</v>
      </c>
      <c r="AY12" s="87"/>
      <c r="AZ12" s="87"/>
      <c r="BA12" s="89">
        <f>AT12+AZ12-AU12</f>
        <v>5000000</v>
      </c>
      <c r="BB12" s="87"/>
      <c r="BC12" s="89">
        <f>BA12</f>
        <v>5000000</v>
      </c>
      <c r="BD12" s="87"/>
      <c r="BE12" s="93">
        <v>43603</v>
      </c>
      <c r="BF12" s="89">
        <v>40087.67</v>
      </c>
      <c r="BG12" s="89">
        <f>BF12</f>
        <v>40087.67</v>
      </c>
      <c r="BH12" s="87"/>
      <c r="BI12" s="87"/>
      <c r="BJ12" s="89">
        <f>BC12+BI12-BD12</f>
        <v>5000000</v>
      </c>
      <c r="BK12" s="87"/>
      <c r="BL12" s="89">
        <f>BJ12</f>
        <v>5000000</v>
      </c>
      <c r="BM12" s="87"/>
      <c r="BN12" s="102">
        <v>43663</v>
      </c>
      <c r="BO12" s="89">
        <v>38794.52</v>
      </c>
      <c r="BP12" s="89">
        <f>BO12</f>
        <v>38794.52</v>
      </c>
      <c r="BQ12" s="87"/>
      <c r="BR12" s="87"/>
      <c r="BS12" s="89">
        <f>BL12+BR12-BM12</f>
        <v>5000000</v>
      </c>
      <c r="BT12" s="87"/>
      <c r="BU12" s="89">
        <f>BS12</f>
        <v>5000000</v>
      </c>
    </row>
    <row r="13" spans="1:73" s="77" customFormat="1" ht="30" customHeight="1">
      <c r="A13" s="81"/>
      <c r="B13" s="82" t="s">
        <v>24</v>
      </c>
      <c r="C13" s="85" t="s">
        <v>22</v>
      </c>
      <c r="D13" s="83">
        <v>10000000</v>
      </c>
      <c r="E13" s="84"/>
      <c r="F13" s="85" t="s">
        <v>23</v>
      </c>
      <c r="G13" s="86">
        <v>4000000</v>
      </c>
      <c r="H13" s="86"/>
      <c r="I13" s="86">
        <f>G13</f>
        <v>4000000</v>
      </c>
      <c r="J13" s="87"/>
      <c r="K13" s="87"/>
      <c r="L13" s="88">
        <v>43483</v>
      </c>
      <c r="M13" s="89">
        <v>38454.25</v>
      </c>
      <c r="N13" s="89">
        <f>M13</f>
        <v>38454.25</v>
      </c>
      <c r="O13" s="87"/>
      <c r="P13" s="87"/>
      <c r="Q13" s="89">
        <f>G13+P13-K13</f>
        <v>4000000</v>
      </c>
      <c r="R13" s="87"/>
      <c r="S13" s="89">
        <f>Q13</f>
        <v>4000000</v>
      </c>
      <c r="T13" s="89">
        <v>2000000</v>
      </c>
      <c r="U13" s="93" t="s">
        <v>35</v>
      </c>
      <c r="V13" s="94" t="s">
        <v>36</v>
      </c>
      <c r="W13" s="89">
        <v>32002.2</v>
      </c>
      <c r="X13" s="87"/>
      <c r="Y13" s="87"/>
      <c r="Z13" s="89">
        <f>S13+Y13-T13</f>
        <v>2000000</v>
      </c>
      <c r="AA13" s="87"/>
      <c r="AB13" s="89">
        <f>Z13</f>
        <v>2000000</v>
      </c>
      <c r="AC13" s="89"/>
      <c r="AD13" s="93">
        <v>43542</v>
      </c>
      <c r="AE13" s="94">
        <v>17549.59</v>
      </c>
      <c r="AF13" s="89">
        <f>AE13</f>
        <v>17549.59</v>
      </c>
      <c r="AG13" s="87"/>
      <c r="AH13" s="87"/>
      <c r="AI13" s="89">
        <f>AB13+AH13-AC13</f>
        <v>2000000</v>
      </c>
      <c r="AJ13" s="87"/>
      <c r="AK13" s="89">
        <f>AI13</f>
        <v>2000000</v>
      </c>
      <c r="AL13" s="89">
        <v>1000000</v>
      </c>
      <c r="AM13" s="93">
        <v>43570</v>
      </c>
      <c r="AN13" s="94">
        <v>16001.1</v>
      </c>
      <c r="AO13" s="89">
        <f>AN13</f>
        <v>16001.1</v>
      </c>
      <c r="AP13" s="87"/>
      <c r="AQ13" s="87"/>
      <c r="AR13" s="89">
        <f>AK13+AQ13-AL13</f>
        <v>1000000</v>
      </c>
      <c r="AS13" s="87"/>
      <c r="AT13" s="89">
        <f>AR13</f>
        <v>1000000</v>
      </c>
      <c r="AU13" s="89"/>
      <c r="AV13" s="93">
        <v>43602</v>
      </c>
      <c r="AW13" s="94">
        <v>7226.29</v>
      </c>
      <c r="AX13" s="89">
        <f>AW13</f>
        <v>7226.29</v>
      </c>
      <c r="AY13" s="87"/>
      <c r="AZ13" s="87"/>
      <c r="BA13" s="89">
        <f>AT13+AZ13-AU13</f>
        <v>1000000</v>
      </c>
      <c r="BB13" s="87"/>
      <c r="BC13" s="89">
        <f>BA13</f>
        <v>1000000</v>
      </c>
      <c r="BD13" s="89"/>
      <c r="BE13" s="93">
        <v>43603</v>
      </c>
      <c r="BF13" s="94">
        <v>8000.55</v>
      </c>
      <c r="BG13" s="89">
        <f>BF13</f>
        <v>8000.55</v>
      </c>
      <c r="BH13" s="87"/>
      <c r="BI13" s="87"/>
      <c r="BJ13" s="89">
        <f>BC13+BI13-BD13</f>
        <v>1000000</v>
      </c>
      <c r="BK13" s="87"/>
      <c r="BL13" s="89">
        <f>BJ13</f>
        <v>1000000</v>
      </c>
      <c r="BM13" s="89"/>
      <c r="BN13" s="102">
        <v>43663</v>
      </c>
      <c r="BO13" s="94">
        <v>7742.46</v>
      </c>
      <c r="BP13" s="89">
        <f>BO13</f>
        <v>7742.46</v>
      </c>
      <c r="BQ13" s="87"/>
      <c r="BR13" s="87"/>
      <c r="BS13" s="89">
        <f>BL13+BR13-BM13</f>
        <v>1000000</v>
      </c>
      <c r="BT13" s="87"/>
      <c r="BU13" s="89">
        <f>BS13</f>
        <v>1000000</v>
      </c>
    </row>
    <row r="14" spans="1:73" s="77" customFormat="1" ht="30" customHeight="1">
      <c r="A14" s="81"/>
      <c r="B14" s="82" t="s">
        <v>49</v>
      </c>
      <c r="C14" s="95" t="s">
        <v>50</v>
      </c>
      <c r="D14" s="96">
        <v>30000000</v>
      </c>
      <c r="E14" s="97"/>
      <c r="F14" s="95" t="s">
        <v>51</v>
      </c>
      <c r="G14" s="98"/>
      <c r="H14" s="98"/>
      <c r="I14" s="98"/>
      <c r="J14" s="99"/>
      <c r="K14" s="99"/>
      <c r="L14" s="100"/>
      <c r="M14" s="101"/>
      <c r="N14" s="101"/>
      <c r="O14" s="99"/>
      <c r="P14" s="99"/>
      <c r="Q14" s="101"/>
      <c r="R14" s="99"/>
      <c r="S14" s="101"/>
      <c r="T14" s="101"/>
      <c r="U14" s="102"/>
      <c r="V14" s="103"/>
      <c r="W14" s="101"/>
      <c r="X14" s="99"/>
      <c r="Y14" s="99"/>
      <c r="Z14" s="101"/>
      <c r="AA14" s="99"/>
      <c r="AB14" s="101"/>
      <c r="AC14" s="101"/>
      <c r="AD14" s="102"/>
      <c r="AE14" s="103"/>
      <c r="AF14" s="101"/>
      <c r="AG14" s="99"/>
      <c r="AH14" s="99"/>
      <c r="AI14" s="101"/>
      <c r="AJ14" s="99"/>
      <c r="AK14" s="101"/>
      <c r="AL14" s="101"/>
      <c r="AM14" s="102"/>
      <c r="AN14" s="103"/>
      <c r="AO14" s="101"/>
      <c r="AP14" s="99"/>
      <c r="AQ14" s="99"/>
      <c r="AR14" s="101"/>
      <c r="AS14" s="99"/>
      <c r="AT14" s="101"/>
      <c r="AU14" s="101"/>
      <c r="AV14" s="102"/>
      <c r="AW14" s="103"/>
      <c r="AX14" s="101"/>
      <c r="AY14" s="99"/>
      <c r="AZ14" s="99"/>
      <c r="BA14" s="101"/>
      <c r="BB14" s="99"/>
      <c r="BC14" s="101"/>
      <c r="BD14" s="101"/>
      <c r="BE14" s="102"/>
      <c r="BF14" s="103"/>
      <c r="BG14" s="101"/>
      <c r="BH14" s="99"/>
      <c r="BI14" s="99"/>
      <c r="BJ14" s="101"/>
      <c r="BK14" s="99"/>
      <c r="BL14" s="101"/>
      <c r="BM14" s="101"/>
      <c r="BN14" s="102">
        <v>43663</v>
      </c>
      <c r="BO14" s="103">
        <v>77608.05</v>
      </c>
      <c r="BP14" s="89">
        <f>BO14</f>
        <v>77608.05</v>
      </c>
      <c r="BQ14" s="100">
        <v>43647</v>
      </c>
      <c r="BR14" s="89">
        <v>15000000</v>
      </c>
      <c r="BS14" s="89">
        <f>BL14+BR14-BM14</f>
        <v>15000000</v>
      </c>
      <c r="BT14" s="99"/>
      <c r="BU14" s="89">
        <f>BS14</f>
        <v>15000000</v>
      </c>
    </row>
    <row r="15" spans="1:73" ht="17.25" customHeight="1">
      <c r="A15" s="28" t="s">
        <v>10</v>
      </c>
      <c r="B15" s="25" t="s">
        <v>18</v>
      </c>
      <c r="C15" s="30"/>
      <c r="D15" s="90">
        <f>D13+D12+D14</f>
        <v>55000000</v>
      </c>
      <c r="E15" s="32"/>
      <c r="F15" s="32"/>
      <c r="G15" s="31">
        <f>G13+G12</f>
        <v>9000000</v>
      </c>
      <c r="H15" s="33"/>
      <c r="I15" s="31">
        <f>I13+I12</f>
        <v>9000000</v>
      </c>
      <c r="J15" s="26"/>
      <c r="K15" s="31"/>
      <c r="L15" s="26"/>
      <c r="M15" s="31">
        <f>M13+M12</f>
        <v>78541.92</v>
      </c>
      <c r="N15" s="31">
        <f>N13+N12</f>
        <v>78541.92</v>
      </c>
      <c r="O15" s="26"/>
      <c r="P15" s="26"/>
      <c r="Q15" s="31">
        <f>Q13+Q12</f>
        <v>9000000</v>
      </c>
      <c r="R15" s="34"/>
      <c r="S15" s="31">
        <f>S13+S12</f>
        <v>9000000</v>
      </c>
      <c r="T15" s="31">
        <f>T13</f>
        <v>2000000</v>
      </c>
      <c r="U15" s="26"/>
      <c r="V15" s="31">
        <f>V12+32002.2</f>
        <v>72089.87</v>
      </c>
      <c r="W15" s="31">
        <f>W13+W12</f>
        <v>72089.87</v>
      </c>
      <c r="X15" s="26"/>
      <c r="Y15" s="26"/>
      <c r="Z15" s="31">
        <f>Z13+Z12</f>
        <v>7000000</v>
      </c>
      <c r="AA15" s="34"/>
      <c r="AB15" s="31">
        <f>AB13+AB12</f>
        <v>7000000</v>
      </c>
      <c r="AC15" s="31">
        <f>AC13</f>
        <v>0</v>
      </c>
      <c r="AD15" s="26"/>
      <c r="AE15" s="31">
        <f>AE13+AE12</f>
        <v>53757.81</v>
      </c>
      <c r="AF15" s="31">
        <f>AF13+AF12</f>
        <v>53757.81</v>
      </c>
      <c r="AG15" s="26"/>
      <c r="AH15" s="26"/>
      <c r="AI15" s="31">
        <f>AI13+AI12</f>
        <v>7000000</v>
      </c>
      <c r="AJ15" s="34"/>
      <c r="AK15" s="31">
        <f>AK13+AK12</f>
        <v>7000000</v>
      </c>
      <c r="AL15" s="31">
        <f>AL13</f>
        <v>1000000</v>
      </c>
      <c r="AM15" s="26"/>
      <c r="AN15" s="31">
        <f>AN13+AN12</f>
        <v>56088.77</v>
      </c>
      <c r="AO15" s="31">
        <f>AO13+AO12</f>
        <v>56088.77</v>
      </c>
      <c r="AP15" s="26"/>
      <c r="AQ15" s="26"/>
      <c r="AR15" s="31">
        <f>AR13+AR12</f>
        <v>6000000</v>
      </c>
      <c r="AS15" s="34"/>
      <c r="AT15" s="31">
        <f>AT13+AT12</f>
        <v>6000000</v>
      </c>
      <c r="AU15" s="31">
        <f>AU13</f>
        <v>0</v>
      </c>
      <c r="AV15" s="26"/>
      <c r="AW15" s="31">
        <f>AW13+AW12</f>
        <v>46020.81</v>
      </c>
      <c r="AX15" s="31">
        <f>AX13+AX12</f>
        <v>46020.81</v>
      </c>
      <c r="AY15" s="26"/>
      <c r="AZ15" s="26"/>
      <c r="BA15" s="31">
        <f>BA13+BA12</f>
        <v>6000000</v>
      </c>
      <c r="BB15" s="34"/>
      <c r="BC15" s="31">
        <f>BC13+BC12</f>
        <v>6000000</v>
      </c>
      <c r="BD15" s="31">
        <f>BD13</f>
        <v>0</v>
      </c>
      <c r="BE15" s="26"/>
      <c r="BF15" s="31">
        <f>BF13+BF12</f>
        <v>48088.22</v>
      </c>
      <c r="BG15" s="31">
        <f>BG13+BG12</f>
        <v>48088.22</v>
      </c>
      <c r="BH15" s="26"/>
      <c r="BI15" s="26"/>
      <c r="BJ15" s="31">
        <f>BJ13+BJ12</f>
        <v>6000000</v>
      </c>
      <c r="BK15" s="34"/>
      <c r="BL15" s="31">
        <f>BL13+BL12</f>
        <v>6000000</v>
      </c>
      <c r="BM15" s="31">
        <f>BM13</f>
        <v>0</v>
      </c>
      <c r="BN15" s="26"/>
      <c r="BO15" s="31">
        <f>BO13+BO12+BO14</f>
        <v>124145.03</v>
      </c>
      <c r="BP15" s="31">
        <f>BP13+BP12+BP14</f>
        <v>124145.03</v>
      </c>
      <c r="BQ15" s="26"/>
      <c r="BR15" s="31">
        <f>BR14</f>
        <v>15000000</v>
      </c>
      <c r="BS15" s="31">
        <f>BS13+BS12+BS14</f>
        <v>21000000</v>
      </c>
      <c r="BT15" s="34"/>
      <c r="BU15" s="31">
        <f>BU13+BU12+BU14</f>
        <v>21000000</v>
      </c>
    </row>
    <row r="16" spans="1:73" ht="39">
      <c r="A16" s="30"/>
      <c r="B16" s="35" t="s">
        <v>17</v>
      </c>
      <c r="C16" s="15"/>
      <c r="D16" s="15"/>
      <c r="E16" s="15"/>
      <c r="F16" s="16"/>
      <c r="G16" s="36"/>
      <c r="H16" s="19"/>
      <c r="I16" s="36"/>
      <c r="J16" s="36"/>
      <c r="K16" s="36"/>
      <c r="L16" s="36"/>
      <c r="M16" s="36"/>
      <c r="N16" s="36"/>
      <c r="O16" s="36"/>
      <c r="P16" s="36"/>
      <c r="Q16" s="37"/>
      <c r="R16" s="20"/>
      <c r="S16" s="37"/>
      <c r="T16" s="36"/>
      <c r="U16" s="36"/>
      <c r="V16" s="36"/>
      <c r="W16" s="36"/>
      <c r="X16" s="36"/>
      <c r="Y16" s="36"/>
      <c r="Z16" s="37"/>
      <c r="AA16" s="20"/>
      <c r="AB16" s="37"/>
      <c r="AC16" s="36"/>
      <c r="AD16" s="36"/>
      <c r="AE16" s="36"/>
      <c r="AF16" s="36"/>
      <c r="AG16" s="36"/>
      <c r="AH16" s="36"/>
      <c r="AI16" s="37"/>
      <c r="AJ16" s="20"/>
      <c r="AK16" s="37"/>
      <c r="AL16" s="36"/>
      <c r="AM16" s="36"/>
      <c r="AN16" s="36"/>
      <c r="AO16" s="36"/>
      <c r="AP16" s="36"/>
      <c r="AQ16" s="36"/>
      <c r="AR16" s="37"/>
      <c r="AS16" s="20"/>
      <c r="AT16" s="37"/>
      <c r="AU16" s="36"/>
      <c r="AV16" s="36"/>
      <c r="AW16" s="36"/>
      <c r="AX16" s="36"/>
      <c r="AY16" s="36"/>
      <c r="AZ16" s="36"/>
      <c r="BA16" s="37"/>
      <c r="BB16" s="20"/>
      <c r="BC16" s="37"/>
      <c r="BD16" s="36"/>
      <c r="BE16" s="36"/>
      <c r="BF16" s="36"/>
      <c r="BG16" s="36"/>
      <c r="BH16" s="104"/>
      <c r="BI16" s="36"/>
      <c r="BJ16" s="37"/>
      <c r="BK16" s="20"/>
      <c r="BL16" s="37"/>
      <c r="BM16" s="36"/>
      <c r="BN16" s="36"/>
      <c r="BO16" s="36"/>
      <c r="BP16" s="36"/>
      <c r="BQ16" s="104"/>
      <c r="BR16" s="36"/>
      <c r="BS16" s="37"/>
      <c r="BT16" s="20"/>
      <c r="BU16" s="37"/>
    </row>
    <row r="17" spans="1:73" ht="12.75">
      <c r="A17" s="14" t="s">
        <v>11</v>
      </c>
      <c r="B17" s="25" t="s">
        <v>18</v>
      </c>
      <c r="C17" s="26"/>
      <c r="D17" s="26"/>
      <c r="E17" s="26"/>
      <c r="F17" s="38"/>
      <c r="G17" s="39"/>
      <c r="H17" s="39"/>
      <c r="I17" s="34"/>
      <c r="J17" s="39"/>
      <c r="K17" s="39"/>
      <c r="L17" s="39"/>
      <c r="M17" s="40"/>
      <c r="N17" s="41"/>
      <c r="O17" s="41"/>
      <c r="P17" s="41"/>
      <c r="Q17" s="39"/>
      <c r="R17" s="42"/>
      <c r="S17" s="34"/>
      <c r="T17" s="39"/>
      <c r="U17" s="39"/>
      <c r="V17" s="40"/>
      <c r="W17" s="41"/>
      <c r="X17" s="41"/>
      <c r="Y17" s="41"/>
      <c r="Z17" s="39"/>
      <c r="AA17" s="42"/>
      <c r="AB17" s="34"/>
      <c r="AC17" s="39"/>
      <c r="AD17" s="39"/>
      <c r="AE17" s="40"/>
      <c r="AF17" s="41"/>
      <c r="AG17" s="41"/>
      <c r="AH17" s="41"/>
      <c r="AI17" s="39"/>
      <c r="AJ17" s="42"/>
      <c r="AK17" s="34"/>
      <c r="AL17" s="39"/>
      <c r="AM17" s="39"/>
      <c r="AN17" s="40"/>
      <c r="AO17" s="41"/>
      <c r="AP17" s="41"/>
      <c r="AQ17" s="41"/>
      <c r="AR17" s="39"/>
      <c r="AS17" s="42"/>
      <c r="AT17" s="34"/>
      <c r="AU17" s="39"/>
      <c r="AV17" s="39"/>
      <c r="AW17" s="40"/>
      <c r="AX17" s="41"/>
      <c r="AY17" s="41"/>
      <c r="AZ17" s="41"/>
      <c r="BA17" s="39"/>
      <c r="BB17" s="42"/>
      <c r="BC17" s="34"/>
      <c r="BD17" s="39"/>
      <c r="BE17" s="39"/>
      <c r="BF17" s="40"/>
      <c r="BG17" s="41"/>
      <c r="BH17" s="41"/>
      <c r="BI17" s="41"/>
      <c r="BJ17" s="39"/>
      <c r="BK17" s="42"/>
      <c r="BL17" s="34"/>
      <c r="BM17" s="39"/>
      <c r="BN17" s="39"/>
      <c r="BO17" s="40"/>
      <c r="BP17" s="41"/>
      <c r="BQ17" s="41"/>
      <c r="BR17" s="41"/>
      <c r="BS17" s="39"/>
      <c r="BT17" s="42"/>
      <c r="BU17" s="34"/>
    </row>
    <row r="18" spans="1:73" ht="39">
      <c r="A18" s="24"/>
      <c r="B18" s="43" t="s">
        <v>27</v>
      </c>
      <c r="C18" s="15"/>
      <c r="D18" s="15"/>
      <c r="E18" s="15"/>
      <c r="F18" s="16"/>
      <c r="G18" s="44"/>
      <c r="H18" s="45"/>
      <c r="I18" s="44"/>
      <c r="J18" s="46"/>
      <c r="K18" s="46"/>
      <c r="L18" s="46"/>
      <c r="M18" s="47"/>
      <c r="N18" s="47"/>
      <c r="O18" s="46"/>
      <c r="P18" s="46"/>
      <c r="Q18" s="47"/>
      <c r="R18" s="48"/>
      <c r="S18" s="47"/>
      <c r="T18" s="46"/>
      <c r="U18" s="46"/>
      <c r="V18" s="47"/>
      <c r="W18" s="47"/>
      <c r="X18" s="46"/>
      <c r="Y18" s="46"/>
      <c r="Z18" s="47"/>
      <c r="AA18" s="48"/>
      <c r="AB18" s="47"/>
      <c r="AC18" s="46"/>
      <c r="AD18" s="46"/>
      <c r="AE18" s="47"/>
      <c r="AF18" s="47"/>
      <c r="AG18" s="46"/>
      <c r="AH18" s="46"/>
      <c r="AI18" s="47"/>
      <c r="AJ18" s="48"/>
      <c r="AK18" s="47"/>
      <c r="AL18" s="46"/>
      <c r="AM18" s="46"/>
      <c r="AN18" s="47"/>
      <c r="AO18" s="47"/>
      <c r="AP18" s="46"/>
      <c r="AQ18" s="46"/>
      <c r="AR18" s="47"/>
      <c r="AS18" s="48"/>
      <c r="AT18" s="47"/>
      <c r="AU18" s="46"/>
      <c r="AV18" s="46"/>
      <c r="AW18" s="47"/>
      <c r="AX18" s="47"/>
      <c r="AY18" s="46"/>
      <c r="AZ18" s="46"/>
      <c r="BA18" s="47"/>
      <c r="BB18" s="48"/>
      <c r="BC18" s="47"/>
      <c r="BD18" s="46"/>
      <c r="BE18" s="46"/>
      <c r="BF18" s="47"/>
      <c r="BG18" s="47"/>
      <c r="BH18" s="46"/>
      <c r="BI18" s="46"/>
      <c r="BJ18" s="47"/>
      <c r="BK18" s="48"/>
      <c r="BL18" s="47"/>
      <c r="BM18" s="46"/>
      <c r="BN18" s="46"/>
      <c r="BO18" s="47"/>
      <c r="BP18" s="47"/>
      <c r="BQ18" s="46"/>
      <c r="BR18" s="46"/>
      <c r="BS18" s="47"/>
      <c r="BT18" s="48"/>
      <c r="BU18" s="47"/>
    </row>
    <row r="19" spans="1:73" ht="12.75">
      <c r="A19" s="14" t="s">
        <v>21</v>
      </c>
      <c r="B19" s="25" t="s">
        <v>18</v>
      </c>
      <c r="C19" s="26"/>
      <c r="D19" s="26"/>
      <c r="E19" s="26"/>
      <c r="F19" s="38"/>
      <c r="G19" s="39"/>
      <c r="H19" s="39"/>
      <c r="I19" s="34"/>
      <c r="J19" s="39"/>
      <c r="K19" s="39"/>
      <c r="L19" s="39"/>
      <c r="M19" s="40"/>
      <c r="N19" s="41"/>
      <c r="O19" s="41"/>
      <c r="P19" s="41"/>
      <c r="Q19" s="39"/>
      <c r="R19" s="42"/>
      <c r="S19" s="34"/>
      <c r="T19" s="39"/>
      <c r="U19" s="39"/>
      <c r="V19" s="40"/>
      <c r="W19" s="41"/>
      <c r="X19" s="41"/>
      <c r="Y19" s="41"/>
      <c r="Z19" s="39"/>
      <c r="AA19" s="42"/>
      <c r="AB19" s="34"/>
      <c r="AC19" s="39"/>
      <c r="AD19" s="39"/>
      <c r="AE19" s="40"/>
      <c r="AF19" s="41"/>
      <c r="AG19" s="41"/>
      <c r="AH19" s="41"/>
      <c r="AI19" s="39"/>
      <c r="AJ19" s="42"/>
      <c r="AK19" s="34"/>
      <c r="AL19" s="39"/>
      <c r="AM19" s="39"/>
      <c r="AN19" s="40"/>
      <c r="AO19" s="41"/>
      <c r="AP19" s="41"/>
      <c r="AQ19" s="41"/>
      <c r="AR19" s="39"/>
      <c r="AS19" s="42"/>
      <c r="AT19" s="34"/>
      <c r="AU19" s="39"/>
      <c r="AV19" s="39"/>
      <c r="AW19" s="40"/>
      <c r="AX19" s="41"/>
      <c r="AY19" s="41"/>
      <c r="AZ19" s="41"/>
      <c r="BA19" s="39"/>
      <c r="BB19" s="42"/>
      <c r="BC19" s="34"/>
      <c r="BD19" s="39"/>
      <c r="BE19" s="39"/>
      <c r="BF19" s="40"/>
      <c r="BG19" s="41"/>
      <c r="BH19" s="41"/>
      <c r="BI19" s="41"/>
      <c r="BJ19" s="39"/>
      <c r="BK19" s="42"/>
      <c r="BL19" s="34"/>
      <c r="BM19" s="39"/>
      <c r="BN19" s="39"/>
      <c r="BO19" s="40"/>
      <c r="BP19" s="41"/>
      <c r="BQ19" s="41"/>
      <c r="BR19" s="41"/>
      <c r="BS19" s="39"/>
      <c r="BT19" s="42"/>
      <c r="BU19" s="34"/>
    </row>
    <row r="20" spans="1:73" ht="12.75">
      <c r="A20" s="24"/>
      <c r="B20" s="49" t="s">
        <v>14</v>
      </c>
      <c r="C20" s="8"/>
      <c r="D20" s="9">
        <f>D15</f>
        <v>55000000</v>
      </c>
      <c r="E20" s="9">
        <f aca="true" t="shared" si="0" ref="E20:R20">E19+E17+E15+E10+E7</f>
        <v>0</v>
      </c>
      <c r="F20" s="9">
        <f t="shared" si="0"/>
        <v>0</v>
      </c>
      <c r="G20" s="9">
        <f>G15</f>
        <v>9000000</v>
      </c>
      <c r="H20" s="9">
        <f t="shared" si="0"/>
        <v>0</v>
      </c>
      <c r="I20" s="9">
        <f>I15</f>
        <v>9000000</v>
      </c>
      <c r="J20" s="9">
        <f t="shared" si="0"/>
        <v>0</v>
      </c>
      <c r="K20" s="9">
        <f t="shared" si="0"/>
        <v>0</v>
      </c>
      <c r="L20" s="9">
        <f t="shared" si="0"/>
        <v>0</v>
      </c>
      <c r="M20" s="9">
        <f>M15</f>
        <v>78541.92</v>
      </c>
      <c r="N20" s="9">
        <f>N15</f>
        <v>78541.92</v>
      </c>
      <c r="O20" s="9">
        <f t="shared" si="0"/>
        <v>0</v>
      </c>
      <c r="P20" s="9">
        <f t="shared" si="0"/>
        <v>0</v>
      </c>
      <c r="Q20" s="9">
        <f>Q15</f>
        <v>9000000</v>
      </c>
      <c r="R20" s="9">
        <f t="shared" si="0"/>
        <v>0</v>
      </c>
      <c r="S20" s="9">
        <f>S15</f>
        <v>9000000</v>
      </c>
      <c r="T20" s="9">
        <f>T19+T17+T15+T10+T7</f>
        <v>2000000</v>
      </c>
      <c r="U20" s="9">
        <f>U19+U17+U15+U10+U7</f>
        <v>0</v>
      </c>
      <c r="V20" s="9">
        <f>V15</f>
        <v>72089.87</v>
      </c>
      <c r="W20" s="9">
        <f>W15</f>
        <v>72089.87</v>
      </c>
      <c r="X20" s="9">
        <f>X19+X17+X15+X10+X7</f>
        <v>0</v>
      </c>
      <c r="Y20" s="9">
        <f>Y19+Y17+Y15+Y10+Y7</f>
        <v>0</v>
      </c>
      <c r="Z20" s="9">
        <f>Z15</f>
        <v>7000000</v>
      </c>
      <c r="AA20" s="9">
        <f>AA19+AA17+AA15+AA10+AA7</f>
        <v>0</v>
      </c>
      <c r="AB20" s="9">
        <f>AB15</f>
        <v>7000000</v>
      </c>
      <c r="AC20" s="9">
        <f>AC19+AC17+AC15+AC10+AC7</f>
        <v>0</v>
      </c>
      <c r="AD20" s="9">
        <f>AD19+AD17+AD15+AD10+AD7</f>
        <v>0</v>
      </c>
      <c r="AE20" s="9">
        <f>AE15</f>
        <v>53757.81</v>
      </c>
      <c r="AF20" s="9">
        <f>AF15</f>
        <v>53757.81</v>
      </c>
      <c r="AG20" s="9">
        <f>AG19+AG17+AG15+AG10+AG7</f>
        <v>0</v>
      </c>
      <c r="AH20" s="9">
        <f>AH19+AH17+AH15+AH10+AH7</f>
        <v>0</v>
      </c>
      <c r="AI20" s="9">
        <f>AI15</f>
        <v>7000000</v>
      </c>
      <c r="AJ20" s="9">
        <f>AJ19+AJ17+AJ15+AJ10+AJ7</f>
        <v>0</v>
      </c>
      <c r="AK20" s="9">
        <f>AK15</f>
        <v>7000000</v>
      </c>
      <c r="AL20" s="9">
        <f>AL19+AL17+AL15+AL10+AL7</f>
        <v>1000000</v>
      </c>
      <c r="AM20" s="9">
        <f>AM19+AM17+AM15+AM10+AM7</f>
        <v>0</v>
      </c>
      <c r="AN20" s="9">
        <f>AN15</f>
        <v>56088.77</v>
      </c>
      <c r="AO20" s="9">
        <f>AO15</f>
        <v>56088.77</v>
      </c>
      <c r="AP20" s="9">
        <f>AP19+AP17+AP15+AP10+AP7</f>
        <v>0</v>
      </c>
      <c r="AQ20" s="9">
        <f>AQ19+AQ17+AQ15+AQ10+AQ7</f>
        <v>0</v>
      </c>
      <c r="AR20" s="9">
        <f>AR15</f>
        <v>6000000</v>
      </c>
      <c r="AS20" s="9">
        <f>AS19+AS17+AS15+AS10+AS7</f>
        <v>0</v>
      </c>
      <c r="AT20" s="9">
        <f>AT15</f>
        <v>6000000</v>
      </c>
      <c r="AU20" s="9">
        <f>AU19+AU17+AU15+AU10+AU7</f>
        <v>0</v>
      </c>
      <c r="AV20" s="9">
        <f>AV19+AV17+AV15+AV10+AV7</f>
        <v>0</v>
      </c>
      <c r="AW20" s="9">
        <f>AW15</f>
        <v>46020.81</v>
      </c>
      <c r="AX20" s="9">
        <f>AX15</f>
        <v>46020.81</v>
      </c>
      <c r="AY20" s="9">
        <f>AY19+AY17+AY15+AY10+AY7</f>
        <v>0</v>
      </c>
      <c r="AZ20" s="9">
        <f>AZ19+AZ17+AZ15+AZ10+AZ7</f>
        <v>0</v>
      </c>
      <c r="BA20" s="9">
        <f>BA15</f>
        <v>6000000</v>
      </c>
      <c r="BB20" s="9">
        <f>BB19+BB17+BB15+BB10+BB7</f>
        <v>0</v>
      </c>
      <c r="BC20" s="9">
        <f>BC15</f>
        <v>6000000</v>
      </c>
      <c r="BD20" s="9">
        <f>BD19+BD17+BD15+BD10+BD7</f>
        <v>0</v>
      </c>
      <c r="BE20" s="9">
        <f>BE19+BE17+BE15+BE10+BE7</f>
        <v>0</v>
      </c>
      <c r="BF20" s="9">
        <f>BF15</f>
        <v>48088.22</v>
      </c>
      <c r="BG20" s="9">
        <f>BG15</f>
        <v>48088.22</v>
      </c>
      <c r="BH20" s="9">
        <f>BH19+BH17+BH15+BH10+BH7</f>
        <v>0</v>
      </c>
      <c r="BI20" s="9">
        <f>BI19+BI17+BI15+BI10+BI7</f>
        <v>0</v>
      </c>
      <c r="BJ20" s="9">
        <f>BJ15</f>
        <v>6000000</v>
      </c>
      <c r="BK20" s="9">
        <f>BK19+BK17+BK15+BK10+BK7</f>
        <v>0</v>
      </c>
      <c r="BL20" s="9">
        <f>BL15</f>
        <v>6000000</v>
      </c>
      <c r="BM20" s="9">
        <f>BM19+BM17+BM15+BM10+BM7</f>
        <v>0</v>
      </c>
      <c r="BN20" s="9">
        <f>BN19+BN17+BN15+BN10+BN7</f>
        <v>0</v>
      </c>
      <c r="BO20" s="9">
        <f>BO15</f>
        <v>124145.03</v>
      </c>
      <c r="BP20" s="9">
        <f>BP15</f>
        <v>124145.03</v>
      </c>
      <c r="BQ20" s="9">
        <f>BQ19+BQ17+BQ15+BQ10+BQ7</f>
        <v>0</v>
      </c>
      <c r="BR20" s="9">
        <f>BR19+BR17+BR15+BR10+BR7</f>
        <v>15000000</v>
      </c>
      <c r="BS20" s="9">
        <f>BS15</f>
        <v>21000000</v>
      </c>
      <c r="BT20" s="9">
        <f>BT19+BT17+BT15+BT10+BT7</f>
        <v>0</v>
      </c>
      <c r="BU20" s="9">
        <f>BU15</f>
        <v>21000000</v>
      </c>
    </row>
    <row r="21" spans="1:73" ht="9" customHeight="1">
      <c r="A21" s="10"/>
      <c r="B21" s="1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57" customFormat="1" ht="18.75" customHeight="1">
      <c r="A22" s="53"/>
      <c r="B22" s="54"/>
      <c r="C22" s="117"/>
      <c r="D22" s="117"/>
      <c r="E22" s="117"/>
      <c r="F22" s="117"/>
      <c r="G22" s="117"/>
      <c r="H22" s="117"/>
      <c r="I22" s="55"/>
      <c r="J22" s="55"/>
      <c r="K22" s="55"/>
      <c r="L22" s="56"/>
      <c r="M22" s="56"/>
      <c r="N22" s="56"/>
      <c r="O22" s="56"/>
      <c r="P22" s="56"/>
      <c r="Q22" s="56"/>
      <c r="R22" s="56"/>
      <c r="S22" s="56"/>
      <c r="T22" s="55"/>
      <c r="U22" s="56"/>
      <c r="V22" s="56"/>
      <c r="W22" s="56"/>
      <c r="X22" s="56"/>
      <c r="Y22" s="56"/>
      <c r="Z22" s="56"/>
      <c r="AA22" s="56"/>
      <c r="AB22" s="56"/>
      <c r="AC22" s="55"/>
      <c r="AD22" s="56"/>
      <c r="AE22" s="56"/>
      <c r="AF22" s="56"/>
      <c r="AG22" s="56"/>
      <c r="AH22" s="56"/>
      <c r="AI22" s="56"/>
      <c r="AJ22" s="56"/>
      <c r="AK22" s="56"/>
      <c r="AL22" s="55"/>
      <c r="AM22" s="56"/>
      <c r="AN22" s="56"/>
      <c r="AO22" s="56"/>
      <c r="AP22" s="56"/>
      <c r="AQ22" s="56"/>
      <c r="AR22" s="56"/>
      <c r="AS22" s="56"/>
      <c r="AT22" s="56"/>
      <c r="AU22" s="55"/>
      <c r="AV22" s="56"/>
      <c r="AW22" s="56"/>
      <c r="AX22" s="56"/>
      <c r="AY22" s="56"/>
      <c r="AZ22" s="56"/>
      <c r="BA22" s="56"/>
      <c r="BB22" s="56"/>
      <c r="BC22" s="56"/>
      <c r="BD22" s="55"/>
      <c r="BE22" s="56"/>
      <c r="BF22" s="56"/>
      <c r="BG22" s="56"/>
      <c r="BH22" s="56"/>
      <c r="BI22" s="56"/>
      <c r="BJ22" s="56"/>
      <c r="BK22" s="56"/>
      <c r="BL22" s="56"/>
      <c r="BM22" s="55"/>
      <c r="BN22" s="56"/>
      <c r="BO22" s="56"/>
      <c r="BP22" s="56"/>
      <c r="BQ22" s="56"/>
      <c r="BR22" s="56"/>
      <c r="BS22" s="56"/>
      <c r="BT22" s="56"/>
      <c r="BU22" s="56"/>
    </row>
    <row r="23" spans="1:72" ht="36" customHeight="1">
      <c r="A23" s="10"/>
      <c r="B23" s="54"/>
      <c r="C23" s="117" t="s">
        <v>55</v>
      </c>
      <c r="D23" s="117"/>
      <c r="E23" s="117"/>
      <c r="F23" s="117"/>
      <c r="G23" s="117"/>
      <c r="H23" s="117"/>
      <c r="I23" s="55"/>
      <c r="J23" s="56" t="s">
        <v>56</v>
      </c>
      <c r="K23" s="55"/>
      <c r="M23" s="56"/>
      <c r="N23" s="56"/>
      <c r="O23" s="56"/>
      <c r="P23" s="56"/>
      <c r="Q23" s="56"/>
      <c r="R23" s="55"/>
      <c r="T23" s="55"/>
      <c r="U23" s="56"/>
      <c r="V23" s="56"/>
      <c r="W23" s="56"/>
      <c r="X23" s="56"/>
      <c r="Y23" s="56"/>
      <c r="Z23" s="56"/>
      <c r="AA23" s="55"/>
      <c r="AC23" s="55"/>
      <c r="AD23" s="56"/>
      <c r="AE23" s="56"/>
      <c r="AF23" s="56"/>
      <c r="AG23" s="56"/>
      <c r="AH23" s="56"/>
      <c r="AI23" s="56"/>
      <c r="AJ23" s="55"/>
      <c r="AL23" s="55"/>
      <c r="AM23" s="56"/>
      <c r="AN23" s="56"/>
      <c r="AO23" s="56"/>
      <c r="AP23" s="56"/>
      <c r="AQ23" s="56"/>
      <c r="AR23" s="56"/>
      <c r="AS23" s="55"/>
      <c r="AU23" s="55"/>
      <c r="AV23" s="56"/>
      <c r="AW23" s="56"/>
      <c r="AX23" s="56"/>
      <c r="AY23" s="56"/>
      <c r="AZ23" s="56"/>
      <c r="BA23" s="56"/>
      <c r="BB23" s="55"/>
      <c r="BD23" s="55"/>
      <c r="BE23" s="56"/>
      <c r="BF23" s="56"/>
      <c r="BG23" s="56"/>
      <c r="BH23" s="56"/>
      <c r="BI23" s="56"/>
      <c r="BJ23" s="56"/>
      <c r="BK23" s="55"/>
      <c r="BM23" s="55"/>
      <c r="BN23" s="56"/>
      <c r="BO23" s="56"/>
      <c r="BP23" s="56"/>
      <c r="BQ23" s="56"/>
      <c r="BR23" s="56"/>
      <c r="BS23" s="56"/>
      <c r="BT23" s="55"/>
    </row>
    <row r="24" spans="1:73" ht="12.75">
      <c r="A24" s="10"/>
      <c r="B24" s="50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5" customHeight="1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</sheetData>
  <sheetProtection/>
  <mergeCells count="60">
    <mergeCell ref="AU3:AX3"/>
    <mergeCell ref="AY3:AZ3"/>
    <mergeCell ref="BA3:BC3"/>
    <mergeCell ref="AV4:AW4"/>
    <mergeCell ref="AX4:AX5"/>
    <mergeCell ref="AY4:AZ4"/>
    <mergeCell ref="BC4:BC5"/>
    <mergeCell ref="T3:W3"/>
    <mergeCell ref="X3:Y3"/>
    <mergeCell ref="Z3:AB3"/>
    <mergeCell ref="U4:V4"/>
    <mergeCell ref="W4:W5"/>
    <mergeCell ref="X4:Y4"/>
    <mergeCell ref="AB4:AB5"/>
    <mergeCell ref="O4:P4"/>
    <mergeCell ref="S4:S5"/>
    <mergeCell ref="A3:A5"/>
    <mergeCell ref="B3:B5"/>
    <mergeCell ref="C3:C5"/>
    <mergeCell ref="D3:D5"/>
    <mergeCell ref="E3:E5"/>
    <mergeCell ref="F3:F5"/>
    <mergeCell ref="C23:H23"/>
    <mergeCell ref="C22:H22"/>
    <mergeCell ref="G3:I3"/>
    <mergeCell ref="J3:N3"/>
    <mergeCell ref="O3:P3"/>
    <mergeCell ref="Q3:S3"/>
    <mergeCell ref="I4:I5"/>
    <mergeCell ref="J4:K4"/>
    <mergeCell ref="L4:M4"/>
    <mergeCell ref="N4:N5"/>
    <mergeCell ref="AC3:AF3"/>
    <mergeCell ref="AG3:AH3"/>
    <mergeCell ref="AI3:AK3"/>
    <mergeCell ref="AD4:AE4"/>
    <mergeCell ref="AF4:AF5"/>
    <mergeCell ref="AG4:AH4"/>
    <mergeCell ref="AK4:AK5"/>
    <mergeCell ref="AL3:AO3"/>
    <mergeCell ref="AP3:AQ3"/>
    <mergeCell ref="AR3:AT3"/>
    <mergeCell ref="AM4:AN4"/>
    <mergeCell ref="AO4:AO5"/>
    <mergeCell ref="AP4:AQ4"/>
    <mergeCell ref="AT4:AT5"/>
    <mergeCell ref="BD3:BG3"/>
    <mergeCell ref="BH3:BI3"/>
    <mergeCell ref="BJ3:BL3"/>
    <mergeCell ref="BE4:BF4"/>
    <mergeCell ref="BG4:BG5"/>
    <mergeCell ref="BH4:BI4"/>
    <mergeCell ref="BL4:BL5"/>
    <mergeCell ref="BM3:BP3"/>
    <mergeCell ref="BQ3:BR3"/>
    <mergeCell ref="BS3:BU3"/>
    <mergeCell ref="BN4:BO4"/>
    <mergeCell ref="BP4:BP5"/>
    <mergeCell ref="BQ4:BR4"/>
    <mergeCell ref="BU4:BU5"/>
  </mergeCells>
  <printOptions horizontalCentered="1"/>
  <pageMargins left="0.6692913385826772" right="0.1968503937007874" top="0.6299212598425197" bottom="0.1968503937007874" header="0.1968503937007874" footer="0.1968503937007874"/>
  <pageSetup fitToWidth="5" fitToHeight="1" horizontalDpi="600" verticalDpi="600" orientation="landscape" paperSize="9" scale="68" r:id="rId1"/>
  <headerFooter alignWithMargins="0">
    <oddFooter>&amp;R&amp;P</oddFooter>
  </headerFooter>
  <colBreaks count="1" manualBreakCount="1">
    <brk id="1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2019-08-01T14:16:20Z</cp:lastPrinted>
  <dcterms:created xsi:type="dcterms:W3CDTF">2006-01-12T09:03:17Z</dcterms:created>
  <dcterms:modified xsi:type="dcterms:W3CDTF">2019-08-01T14:16:26Z</dcterms:modified>
  <cp:category/>
  <cp:version/>
  <cp:contentType/>
  <cp:contentStatus/>
</cp:coreProperties>
</file>