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0" windowWidth="27795" windowHeight="12405"/>
  </bookViews>
  <sheets>
    <sheet name="на 01.01.2016" sheetId="3" r:id="rId1"/>
    <sheet name="Лист1" sheetId="4" r:id="rId2"/>
  </sheets>
  <calcPr calcId="125725"/>
</workbook>
</file>

<file path=xl/calcChain.xml><?xml version="1.0" encoding="utf-8"?>
<calcChain xmlns="http://schemas.openxmlformats.org/spreadsheetml/2006/main">
  <c r="H738" i="3"/>
  <c r="I738"/>
  <c r="J738"/>
  <c r="K738"/>
  <c r="L738"/>
  <c r="G738"/>
  <c r="G587"/>
  <c r="I582" l="1"/>
  <c r="J582"/>
  <c r="K582"/>
  <c r="L582"/>
  <c r="G582"/>
  <c r="H395"/>
  <c r="G395"/>
  <c r="H389"/>
  <c r="G389"/>
  <c r="H383"/>
  <c r="G383"/>
  <c r="K375"/>
  <c r="I375"/>
  <c r="G375"/>
  <c r="H364"/>
  <c r="G364"/>
  <c r="I359" l="1"/>
  <c r="G359" s="1"/>
  <c r="H337"/>
  <c r="G337"/>
  <c r="H309"/>
  <c r="G309"/>
  <c r="H297"/>
  <c r="G297"/>
  <c r="H281"/>
  <c r="G281"/>
  <c r="G276"/>
  <c r="H276" s="1"/>
  <c r="H274" s="1"/>
  <c r="G274" l="1"/>
  <c r="H270"/>
  <c r="K266"/>
  <c r="J266"/>
  <c r="I266"/>
  <c r="J231"/>
  <c r="L224"/>
  <c r="L245" s="1"/>
  <c r="K224"/>
  <c r="K245" s="1"/>
  <c r="J224"/>
  <c r="I224"/>
  <c r="G224"/>
  <c r="H24" i="4" l="1"/>
  <c r="I24"/>
  <c r="J24"/>
  <c r="K24"/>
  <c r="L24"/>
  <c r="G24"/>
  <c r="G54"/>
  <c r="G9"/>
  <c r="H9"/>
  <c r="I9"/>
  <c r="J9"/>
  <c r="K9"/>
  <c r="L9"/>
  <c r="G11"/>
  <c r="H11"/>
  <c r="I11"/>
  <c r="J11"/>
  <c r="K11"/>
  <c r="L11"/>
  <c r="J16"/>
  <c r="H18"/>
  <c r="G20"/>
  <c r="H20"/>
  <c r="I20"/>
  <c r="J20"/>
  <c r="K20"/>
  <c r="L20"/>
  <c r="G27"/>
  <c r="H27"/>
  <c r="I27"/>
  <c r="J27"/>
  <c r="K27"/>
  <c r="L27"/>
  <c r="I32"/>
  <c r="J32"/>
  <c r="K32"/>
  <c r="L32"/>
  <c r="G36"/>
  <c r="I36"/>
  <c r="J36"/>
  <c r="K36"/>
  <c r="L36"/>
  <c r="G37"/>
  <c r="H37"/>
  <c r="I37"/>
  <c r="J37"/>
  <c r="K37"/>
  <c r="L37"/>
  <c r="H40"/>
  <c r="G42"/>
  <c r="G40" s="1"/>
  <c r="G43"/>
  <c r="H43"/>
  <c r="H52"/>
  <c r="H54" s="1"/>
  <c r="G64"/>
  <c r="H64"/>
  <c r="G68"/>
  <c r="H68"/>
  <c r="I69"/>
  <c r="J69"/>
  <c r="H72"/>
  <c r="H83"/>
  <c r="J83"/>
  <c r="G698" i="3"/>
  <c r="G697" s="1"/>
  <c r="G48" i="4" l="1"/>
  <c r="G69" s="1"/>
  <c r="H48"/>
  <c r="H69" s="1"/>
  <c r="G288" i="3" l="1"/>
  <c r="G295" s="1"/>
  <c r="H295"/>
  <c r="G315"/>
  <c r="H315"/>
  <c r="G317"/>
  <c r="H317"/>
  <c r="G323"/>
  <c r="H323"/>
  <c r="G335"/>
  <c r="H335"/>
  <c r="G342"/>
  <c r="H342"/>
  <c r="G356"/>
  <c r="H356"/>
  <c r="G360"/>
  <c r="H360"/>
  <c r="I361"/>
  <c r="J361"/>
  <c r="H361" l="1"/>
  <c r="G361"/>
  <c r="G270"/>
  <c r="L266"/>
  <c r="L270" s="1"/>
  <c r="K270"/>
  <c r="J270"/>
  <c r="I270"/>
  <c r="L257"/>
  <c r="K257"/>
  <c r="J257"/>
  <c r="I257"/>
  <c r="H257"/>
  <c r="G257"/>
  <c r="L254"/>
  <c r="K254"/>
  <c r="J254"/>
  <c r="I254"/>
  <c r="H254"/>
  <c r="G254"/>
  <c r="J245"/>
  <c r="I245"/>
  <c r="H245"/>
  <c r="G245"/>
  <c r="L222"/>
  <c r="K222"/>
  <c r="J222"/>
  <c r="I222"/>
  <c r="H222"/>
  <c r="G222"/>
  <c r="I271" l="1"/>
  <c r="K271"/>
  <c r="H271"/>
  <c r="J271"/>
  <c r="L271"/>
  <c r="G271"/>
</calcChain>
</file>

<file path=xl/sharedStrings.xml><?xml version="1.0" encoding="utf-8"?>
<sst xmlns="http://schemas.openxmlformats.org/spreadsheetml/2006/main" count="3893" uniqueCount="1031">
  <si>
    <t>№</t>
  </si>
  <si>
    <t>Наименование основного мероприятия, контрольного события программы</t>
  </si>
  <si>
    <t>предусмотренно программой</t>
  </si>
  <si>
    <t>1.1</t>
  </si>
  <si>
    <t>Ответственный исполнитель</t>
  </si>
  <si>
    <t>Статус контрольного события</t>
  </si>
  <si>
    <t>Факт начала реализации мероприятия</t>
  </si>
  <si>
    <t>Факт окончания реализации мероприятия, наступление контрольного события</t>
  </si>
  <si>
    <t>х</t>
  </si>
  <si>
    <t>расходы бюджета муниципального  образования муниципального района "Сосногорск " на реализацию программы,руб.</t>
  </si>
  <si>
    <t>расходы республиканского бюджета Республики Коми на реализацию программы, руб.</t>
  </si>
  <si>
    <t>расходы федерального  бюджета на реализацию программы,руб.</t>
  </si>
  <si>
    <t>1.2</t>
  </si>
  <si>
    <t>кассовое исполнение на 01.10.2015г.</t>
  </si>
  <si>
    <t>примечание 
(указать не исполнение бюджетных средств либо не наступления контрольных событий)</t>
  </si>
  <si>
    <t>Подпрограмма 2 Развитие малого и среднего предпринимательства в муниципальном образовании муниципальном районе «Сосногорск»</t>
  </si>
  <si>
    <t>2.1</t>
  </si>
  <si>
    <t>Основное мероприятие 2.1. административная поддержка малого и среднего предпринимательства</t>
  </si>
  <si>
    <t>Рубцова С.В. -  руководитель отдела экономического развития и потребительского рынка</t>
  </si>
  <si>
    <t>2.1.1</t>
  </si>
  <si>
    <t>Мероприятие 2.1.1 проведение цикла мероприятий   для образовательных учреждений: мастер классов, деловых игр,  встреч</t>
  </si>
  <si>
    <t>2.1.2</t>
  </si>
  <si>
    <t xml:space="preserve">Мероприятие 2.1.2 консультирование субъектов малого и среднего предпринимательства:
- по вопросам налогового, бухгалтерского и трудового законодательства
- по составлению бизнес-планов
</t>
  </si>
  <si>
    <t>2.1.3</t>
  </si>
  <si>
    <t>Мероприятие 2.1.3 организация и проведение «круглых столов», совещаний на территории района с представителями контролирующих органов и субъектами малого предпринимательства по вопросам осуществления контрольных проверок качества и безопасности товаров и услуг</t>
  </si>
  <si>
    <t>2.1.4</t>
  </si>
  <si>
    <t>Мероприятие 2.1.4 взаимодействие с республиканскими органами власти и иными структурами, осуществляющими поддержку малого предпринимательства по вопросам государственной поддержки малого и среднего предпринимательства</t>
  </si>
  <si>
    <t>2.1.5</t>
  </si>
  <si>
    <t xml:space="preserve">Мероприятие 2.1.5 проведение «Дня предпринимателя» </t>
  </si>
  <si>
    <t>Контрольное событие № 1 Подготовлен отчет за 2014 год о деятельности информационно-маркетинговых центров</t>
  </si>
  <si>
    <t>2.2</t>
  </si>
  <si>
    <t>Основное мероприятие 2.2 информационная и консультационная поддержка малого и среднего предпринимательства</t>
  </si>
  <si>
    <t>2.2.1</t>
  </si>
  <si>
    <t>Мероприятие 2.2.1 материально-техническое и методическое сопровождение информационно-маркетингового центра предпринимательства (сектор по информационно-маркетинговой работе с предпринимателями) в т.ч.:</t>
  </si>
  <si>
    <t>2.2.1.1</t>
  </si>
  <si>
    <t>Мероприятие 2.2.1.1 приобретение программного обеспечения</t>
  </si>
  <si>
    <t>2.2.1.2</t>
  </si>
  <si>
    <t>Мероприятие 2.2.1.2 подписные периодические издания</t>
  </si>
  <si>
    <t>2.2.1.3</t>
  </si>
  <si>
    <t>Мероприятие 2.2.1.3 улучшение материально-технической базы</t>
  </si>
  <si>
    <t>2.2.1.4</t>
  </si>
  <si>
    <t>Мероприятие 2.2.1.4 оплата услуг по обслуживанию справочно-правовых систем «КонсультантПлюс» установленных в ИМЦП</t>
  </si>
  <si>
    <t>2.2.2</t>
  </si>
  <si>
    <t>Мероприятие 2.2.2 публикация материалов о малом предпринимательстве в городе и районе</t>
  </si>
  <si>
    <t>Контрольное событие № 4 Осуществлена в 2015 году закупка на оказание информационно-издательских услуг</t>
  </si>
  <si>
    <t>2.3</t>
  </si>
  <si>
    <t>Основное мероприятие 2.3 кадровая поддержка малого и среднего предпринимательства</t>
  </si>
  <si>
    <t>2.3.1</t>
  </si>
  <si>
    <t xml:space="preserve">Мероприятие 2.3.1 субсидирование части затрат субъектов предпринимательства, связанных с получением образовательных услуг </t>
  </si>
  <si>
    <t>2.3.2</t>
  </si>
  <si>
    <t xml:space="preserve">Мероприятие 2.3.2 Организация обучения для повышения профессионального уровня предпринимателей, руководителей и специалистов, малых и средних предприятий </t>
  </si>
  <si>
    <t>Контрольное событие № 7 Осуществлена в 2015 году закупка на оказание информационно-издательских услуг</t>
  </si>
  <si>
    <t>2.4</t>
  </si>
  <si>
    <t>Основное мероприятие 2.4 Организационная поддержка субъектов малого и среднего предпринимательства (мероприятие действовало в 2014 году)</t>
  </si>
  <si>
    <t>2.5</t>
  </si>
  <si>
    <t>Основное мероприятие 2.5 финансовая поддержка субъектов малого и среднего предпринимательства</t>
  </si>
  <si>
    <t>2.5.1</t>
  </si>
  <si>
    <t xml:space="preserve">Мероприятие 2.5.1 субсидирование части расходов, связанных с началом предпринимательской деятельности (гранты) </t>
  </si>
  <si>
    <t>2.5.2</t>
  </si>
  <si>
    <t xml:space="preserve">Мероприятие 2.5.2 субсидирование части затрат на уплату лизинговых платежей по договорам финансовой аренды (лизинга)  </t>
  </si>
  <si>
    <t>2.5.3</t>
  </si>
  <si>
    <t xml:space="preserve">Мероприятие 2.5.3 субсидирование части затрат до 50%, понесенных на приобретение оборудования для производственных нужд предприятий и предоставления услуг  </t>
  </si>
  <si>
    <t>2.5.4</t>
  </si>
  <si>
    <t xml:space="preserve">Мероприятие 2.5.4 реализация малых проектов в сфере малого и среднего предпринимательства </t>
  </si>
  <si>
    <t>2.5.5</t>
  </si>
  <si>
    <t xml:space="preserve">Мероприятие 2.5.5 субсидирование части затрат на уплату процентов по кредитам, привлеченным, в кредитных организациях </t>
  </si>
  <si>
    <t>2.5.6</t>
  </si>
  <si>
    <t xml:space="preserve">Мероприятие 2.5.6 возмещение  транспортных  расходов  по вывозу продукции из  труднодоступных  и отдаленных сельских населенных пунктов </t>
  </si>
  <si>
    <t>2.5.7</t>
  </si>
  <si>
    <t xml:space="preserve">Мероприятие 2.5.7 возмещение  транспортных  расходов  по доставке товаров в  труднодоступные  и отдаленные сельские населенные пункты </t>
  </si>
  <si>
    <t>2.5.8</t>
  </si>
  <si>
    <t xml:space="preserve">Мероприятие 2.5.8 субсидирование части затрат, понесенных по участию в выставочно-ярмарочных мероприятиях и конкурсах  </t>
  </si>
  <si>
    <t>Контрольное событие № 10 Подготовлена информация по итогам 2014 года о субсидировании субъектов малого и среднего предпринимательства</t>
  </si>
  <si>
    <t>2.6</t>
  </si>
  <si>
    <t>Основное мероприятие 2.6 меры по поддержке местных сельскохозяйственных производителей</t>
  </si>
  <si>
    <t>2.6.1</t>
  </si>
  <si>
    <t>Мероприятие 2.6.1 организация проведения ярмарок «выходного дня» с привлечением сельхозпроизводителей других районов</t>
  </si>
  <si>
    <t>2.6.2</t>
  </si>
  <si>
    <t xml:space="preserve">Мероприятие 2.6.2 субсидирование части затрат до 50%, понесенных субъектами малого и среднего предпринимательства, осуществляющими  свою деятельность по производству сельскохозяйственной продукции </t>
  </si>
  <si>
    <t>2.6.3</t>
  </si>
  <si>
    <t>Мероприятие 2.6.3 реализация малых проектов в сфере сельского хозяйства</t>
  </si>
  <si>
    <t>Контрольное событие № 13 Подготовлена информация по итогам 2014 года о субсидировании сельскохозяйственных производителей</t>
  </si>
  <si>
    <t>итого</t>
  </si>
  <si>
    <t>Подпрограмма 3 Развитие туризма на территории муниципального образования муниципального района «Сосногорск»</t>
  </si>
  <si>
    <t>3.1</t>
  </si>
  <si>
    <t xml:space="preserve">Основное мероприятие 3.1. административная поддержка субъектов туристской деятельности       </t>
  </si>
  <si>
    <t>3.1.1</t>
  </si>
  <si>
    <t xml:space="preserve">Мероприятие 3.1.1 организация сотрудничества с министерствами, ведомствами, различными фондами в целях формирования единого туристского пространства    </t>
  </si>
  <si>
    <t>3.1.2</t>
  </si>
  <si>
    <t xml:space="preserve">Мероприятие 3.1.2 ведение реестра объектов туристской инфраструктуры Сосногорского района
</t>
  </si>
  <si>
    <t>Тацкая Н.А. - руководитель отдела культуры</t>
  </si>
  <si>
    <t>3.1.3</t>
  </si>
  <si>
    <t xml:space="preserve">Мероприятие 3.1.3 участие в реализации республиканских проектов, направленных на развитие туризма в районе              </t>
  </si>
  <si>
    <t>3.1.4</t>
  </si>
  <si>
    <t>Мероприятие 3.1.4 участие в ежегодной республиканской туристской выставке-ярмарке «Отдых на Севере», проводимой Министерством экономического развития Республики Коми, иных республиканских выставках-ярмарках</t>
  </si>
  <si>
    <t>3.1.5</t>
  </si>
  <si>
    <t xml:space="preserve">Мероприятие 2.1.5 организация совещаний, круглых столов, деловых встреч по вопросам туризма </t>
  </si>
  <si>
    <t>Контрольное событие № 1 Подготовлена аналитическая записка о развитии туризма в 2014 году</t>
  </si>
  <si>
    <t>3.2</t>
  </si>
  <si>
    <t>Основное мероприятие 3.2 создание системы рекламно-нформационного обеспечения туристической деятельности</t>
  </si>
  <si>
    <t>3.2.1</t>
  </si>
  <si>
    <t xml:space="preserve">Мероприятие 3.2.1 разработка и выпуск рекламно-информационной продукции: издание тематических буклетов, туристских карт, каталогов, сборников, брошюр о
туризме и туристских ресурсах района
</t>
  </si>
  <si>
    <t>3.2.2</t>
  </si>
  <si>
    <t xml:space="preserve">Мероприятие 3.2.2 проведение обзорных экскурсий и выездных рекламных семинаров
о возможностях туризма в районе
</t>
  </si>
  <si>
    <t>3.2.3</t>
  </si>
  <si>
    <t>Мероприятие 3.2.3 подготовка презентационных и аналитических материалов о туристских возможностях района для опубликования в средствах массовой информации</t>
  </si>
  <si>
    <t>3.3</t>
  </si>
  <si>
    <t>Основное мероприятие 3.3 организация поддержки субъектов туристской деятельности</t>
  </si>
  <si>
    <t>3.3.1</t>
  </si>
  <si>
    <t>Мероприятие 3.3.1 создание и совершенствование нормативно-правовой базы в сфере туризма</t>
  </si>
  <si>
    <t>3.3.2</t>
  </si>
  <si>
    <t xml:space="preserve">Мероприятие 3.3.2 субсидирование субъектам туристской индустрии части расходов по сертификации туристских маршрутов </t>
  </si>
  <si>
    <t>3.3.3</t>
  </si>
  <si>
    <t xml:space="preserve">Мероприятие 3.3.3 субсидирование субъектам туристской индустрии части расходов на приобретение основных  средств </t>
  </si>
  <si>
    <t>3.3.4</t>
  </si>
  <si>
    <t xml:space="preserve">Мероприятие 3.3.4 субсидирование субъектам туристской индустрии части расходов на приобретение транспортных средств </t>
  </si>
  <si>
    <t>Контрольное событие № 7 Подготовлена информация по итогам 2014 года о субсидировании субъектов малого и среднего предпринимательства</t>
  </si>
  <si>
    <t>3.4</t>
  </si>
  <si>
    <t>Основное мероприятие 3.4 создание туристских объектов в муниципальном районе «Сосногорск»</t>
  </si>
  <si>
    <t>3.4.1</t>
  </si>
  <si>
    <t>Мероприятие 3.4.1 Реализация мероприятий по развитию событийного туризма</t>
  </si>
  <si>
    <t>Контрольное событие № 10 Проведены презентационные мероприятия разработанных продуктов в сфере туризма в 2015 году</t>
  </si>
  <si>
    <t>1.3</t>
  </si>
  <si>
    <t>1.4</t>
  </si>
  <si>
    <t>Подпрограмма 1 Стратегическое планирование в муниципальном образовании муниципальном районе «Сосногорск»</t>
  </si>
  <si>
    <t>Основное мероприятие: Осуществление стратегического планирования на территории муниципального района "Сосногорск"</t>
  </si>
  <si>
    <t>Рубцова С.В. – руководитель  отдела экономического развития и потребительского рынка</t>
  </si>
  <si>
    <t>-</t>
  </si>
  <si>
    <t>1.1.1</t>
  </si>
  <si>
    <t>Организация и координация работы по реализации Стратегии социально-экономического развития МО МР "Сосногорск"</t>
  </si>
  <si>
    <t>1.1.2</t>
  </si>
  <si>
    <t>Разработка комплексного плана мероприятий администрации муниципального района "Сосногорск" по реализации Стратегии социально-экономического развития МО МР "Сосногорск"</t>
  </si>
  <si>
    <t>Контрольное событие № 1 представление Главе МР "Сосногорск" новой редакции целевых индикаторов установленных для достижения целей Стратегии</t>
  </si>
  <si>
    <t>x</t>
  </si>
  <si>
    <t>Контрольное событие № 2 подготовка и утверждение комплексного Плана реализации Стратегии социально-экономического развития МР "Сосногорск"</t>
  </si>
  <si>
    <t>Контрольное событие № 3 подготовка ежеквартальной информации о выполнении плана мероприятий</t>
  </si>
  <si>
    <t>01.04.2015 01.07.2015</t>
  </si>
  <si>
    <t>Контрольное событие № 4 представление Главе МР "Сосногорск" новой редакции Стратегии социально-экономического развития МР "Сосногорск"</t>
  </si>
  <si>
    <t>Основное мероприятие: Разработка Плана мероприятий администрации муниципального района "Сосногорск" по реализации основных положений Послания Президента РФ Федеральному Собранию РФ и контроль его выполнения</t>
  </si>
  <si>
    <t>1.2.1</t>
  </si>
  <si>
    <t xml:space="preserve">Разработка Плана мероприятий администрации муниципального района "Сосногорск" по реализации основных положений Послания Президента РФ Федеральному Собранию РФ </t>
  </si>
  <si>
    <t>1.2.2</t>
  </si>
  <si>
    <t>Контроль выполнения Плана мероприятий администрации муниципального района "Сосногорск" по реализации основных положений Послания Президента РФ Федеральному Собранию РФ</t>
  </si>
  <si>
    <t>Контрольное событие № 5 подготовка информации о выполнении плана мероприятий 2 раза в год</t>
  </si>
  <si>
    <t>Основное мероприятие: организационное и косультационное обеспечение в части программно-целевого процесса</t>
  </si>
  <si>
    <t>1.3.1</t>
  </si>
  <si>
    <t>Организационное и консультационное обеспечение структурных подразделений администрации в разрабтке муниципальных программ</t>
  </si>
  <si>
    <t>1.3.2</t>
  </si>
  <si>
    <t>Методическое обеспечение программно-целевого процесса</t>
  </si>
  <si>
    <t>1.3.3</t>
  </si>
  <si>
    <t>Проведение мониторинга реализации муниципальных программ</t>
  </si>
  <si>
    <t>Контрольное событие № 6 подготовлена и направлена в Совет МР "Сосногорск" информация о ходе реализации муниципальных программ за 2014 год</t>
  </si>
  <si>
    <t>Контрольное событие № 7 подготовлена и направлена информация в Совет МР "Сосногорск" информация о ходе реализации муниципальных программ за 2015 год</t>
  </si>
  <si>
    <t>Контрольное событие № 8 подготовлена и направлена в Совет МР "Сосногорск" информация о ходе реализации муниципальных программ за 2016 год</t>
  </si>
  <si>
    <t>Основное мероприятие: подготовка информационно-аналитических материалов по вопросам социально-экономического развития муниципального района "Сосногорск"</t>
  </si>
  <si>
    <t>1.4.1</t>
  </si>
  <si>
    <t>Размещение информационно-аналитических материалов по вопросам социально-экономического развития муниципального района "Сосногорск" на официальном интернет-сайте МО МР "Сосногорск"</t>
  </si>
  <si>
    <t>1.4.2</t>
  </si>
  <si>
    <t>Обеспечение администрации муниципального района "Сосногорск" информационно-аналитическими материалами о социально-экономическом развитии муниципального района "Сосногорск"</t>
  </si>
  <si>
    <t>Контрольное событие № 9 подгтовлена и размещена на официальном интернет-сайте МО МР "Сосногорск" инфомрация о социально-экономическом положении муниципального района "Сосногорск" за 2014 год</t>
  </si>
  <si>
    <t>Контрольное событие № 10 подготовлена и размещена на официальном интернет-сайте МО МР "Сосногорск" информация о социально-экономическом положении муниципального района "Сосногорск" за 2015 год</t>
  </si>
  <si>
    <t>Контрольное событие №11 подготовлена и размещена на официальном интернет-сайте МО МР "Сосногорск" информация о социально-экономическом положении муниципального района "Сосногорск" за 2016 год</t>
  </si>
  <si>
    <t>Контрольное событие № 12 представление в Совет МР "Сосногорск" доклада об итогах деятельности администрации МР "Сосногорск" за 2014 год и основных задачах развития на 2015 год</t>
  </si>
  <si>
    <t>Контрольное событие № 13 Представление в Совет МР "Сосногорск" доклада об итогах деятельности администрации МР "Сосногорск" за 2015 год и основных задачах развтия на 2016 год</t>
  </si>
  <si>
    <t>Контрольное событие № 14 Представление в Совет МР "Сосногорск" доклада об итогах деятельности администрации МР "Сосногорск" за 2016 год и основных задачах развития на 2017 год</t>
  </si>
  <si>
    <t>1.5</t>
  </si>
  <si>
    <t>Основное мероприятие: организация и координация разработки среднесрочного проноза социально-экономического развития муниципального района "Сосногорск"</t>
  </si>
  <si>
    <t>1.5.1</t>
  </si>
  <si>
    <t>Разработка среднесрочного прогноза социально-экономического развития муниципального района "Сосногорск"</t>
  </si>
  <si>
    <t>1.5.2</t>
  </si>
  <si>
    <t>Анализ отклонения показателей прогноза социально-экономического развития муниципального района "Сосногорск" от фактических значений</t>
  </si>
  <si>
    <t>Контрольное событие № 15 Предоставление прогнозов социально-экономического развития МР "Сосногорск" на 2016 год и плановый период 2017 и 2018 годов</t>
  </si>
  <si>
    <t>Контрольное событие № 16 Предоставление прогнозов социально-экономического развития МР "Сосногорск" на 2017 год и плановый период 2018 и 2019 годов</t>
  </si>
  <si>
    <t>Контрольное событие № 17 предоставление прогнозов социально-экономического развития МР "Сосногорск" на 2018 год и плановый период 2019 и 2020 годов</t>
  </si>
  <si>
    <t>Подпрограмма 4 Содействие занятости населения муниципального района «Сосногорск»</t>
  </si>
  <si>
    <t>4.1</t>
  </si>
  <si>
    <r>
      <t>Основное мероприятие</t>
    </r>
    <r>
      <rPr>
        <sz val="11"/>
        <color theme="1"/>
        <rFont val="Times New Roman"/>
        <family val="1"/>
        <charset val="204"/>
      </rPr>
      <t xml:space="preserve"> Проведение активной политики занятости, дополнительные мероприятия в области содействия занятости населения</t>
    </r>
  </si>
  <si>
    <t>Директор ГУ РК «Центр занятости населения города Сосногорска» Донченко Т.А.</t>
  </si>
  <si>
    <t>4.1.1</t>
  </si>
  <si>
    <t>Направление зарегистрированных в органах службы занятости в качестве безработных граждан для участия в общественных работах</t>
  </si>
  <si>
    <t>4.1.2</t>
  </si>
  <si>
    <t>Информирование безработных и незанятых граждан о порядке проведения в районе общественных работ, условиях, режиме и оплате труда</t>
  </si>
  <si>
    <t>4.1.3</t>
  </si>
  <si>
    <t>Организация общественных работ</t>
  </si>
  <si>
    <t>Рубцова С.В. - руководитель отдела экономического развития и потребительского рынка</t>
  </si>
  <si>
    <t>4.1.4</t>
  </si>
  <si>
    <t>Реализация малых проектов в сфере занятости населения</t>
  </si>
  <si>
    <t xml:space="preserve">Рубцова С.В. - руководитель отдела экономического развития и потребительского рынка    
Директор ГУ РК «Центр занятости населения города Сосногорска» Донченко Т.А.         </t>
  </si>
  <si>
    <r>
      <rPr>
        <b/>
        <sz val="11"/>
        <color theme="1"/>
        <rFont val="Times New Roman"/>
        <family val="1"/>
        <charset val="204"/>
      </rPr>
      <t>Контрольное событие № 1</t>
    </r>
    <r>
      <rPr>
        <sz val="11"/>
        <color theme="1"/>
        <rFont val="Times New Roman"/>
        <family val="1"/>
        <charset val="204"/>
      </rPr>
      <t xml:space="preserve">
Организация не менее 5 рабочих мест  в общественных работах в 2015г
</t>
    </r>
  </si>
  <si>
    <t xml:space="preserve">Рубцова С.В. - руководитель отдела экономического развития и потребительского рынка      
Директор ГУ РК «Центр занятости населения города Сосногорска» Донченко Т.А.         </t>
  </si>
  <si>
    <t>4.2.</t>
  </si>
  <si>
    <r>
      <t>Основное мероприятие</t>
    </r>
    <r>
      <rPr>
        <sz val="12"/>
        <color theme="1"/>
        <rFont val="Times New Roman"/>
        <family val="1"/>
        <charset val="204"/>
      </rPr>
      <t xml:space="preserve"> Организационные мероприятия, информирование населения</t>
    </r>
  </si>
  <si>
    <t>4.2.1</t>
  </si>
  <si>
    <t>Организация «круглых столов» и семинаров по вопросам занятости, в т.ч. по самозанятости</t>
  </si>
  <si>
    <t>4.2.2</t>
  </si>
  <si>
    <t>Участие в публичных слушаниях по реализации инвестиционных проектов на территории муниципального района «Сосногорск» в целях привлечения безработных граждан</t>
  </si>
  <si>
    <r>
      <t xml:space="preserve">Контрольное событие № 4 </t>
    </r>
    <r>
      <rPr>
        <sz val="11"/>
        <color rgb="FF000000"/>
        <rFont val="Times New Roman"/>
        <family val="1"/>
        <charset val="204"/>
      </rPr>
      <t>Проведение не менее 4 «круглых столов» и семинаров по вопросам занятости в 2015г.</t>
    </r>
  </si>
  <si>
    <t xml:space="preserve">итого в целом по программе </t>
  </si>
  <si>
    <t>Подпрограмма № 1 «Управление муниципальными финансами и муниципальным долгом муниципального образования муниципального района «Сосногорск»</t>
  </si>
  <si>
    <t xml:space="preserve">Основное мероприятие 1.1. Определение основных направлений бюджетной и налоговой политики муниципального района «Сосногорск» 
</t>
  </si>
  <si>
    <t>Начальник Финансового управления 
Кудрявцева С.И.</t>
  </si>
  <si>
    <t>Контрольное событие № 1 Утверждение нормативно-правового акта</t>
  </si>
  <si>
    <t xml:space="preserve">Основное мероприятие 1.2. Формирование      
проекта решения Совета муниципального района «Сосногорск»  о бюджете муниципального района «Сосногорск» на очередной финансовый  год  и
плановый период       </t>
  </si>
  <si>
    <t>Контрольное событие № 2 Составление проекта нормативно-правового акта</t>
  </si>
  <si>
    <t xml:space="preserve">Основное мероприятие 1.3. Организация       
исполнения бюджета муниципального района  «Сосногорск» </t>
  </si>
  <si>
    <t xml:space="preserve">Контрольное событие № 3 Обеспечение функционирования функционирования Финансового управления администрации муниципального района «Сосногорск» </t>
  </si>
  <si>
    <t xml:space="preserve">Основное мероприятие 1.4. Формирование бюджетной отчетности об исполнении консолидированного
бюджета муниципального района «Сосногорск»              
</t>
  </si>
  <si>
    <t>Контрольное событие № 4 Формирование и предоставление бюджетной отчетности</t>
  </si>
  <si>
    <t>Основное мероприятие 1.5. Повышение качества
и доступности финансовой информации</t>
  </si>
  <si>
    <t>Контрольное событие № 5 Реализация мероприятий в рамках «Бюджета для граждан»</t>
  </si>
  <si>
    <t>1.6</t>
  </si>
  <si>
    <t xml:space="preserve">Основное мероприятие 1.6. Мониторинг качества финансового менеджмента главных распорядителей средств бюджета муниципального района «Сосногорск»                  </t>
  </si>
  <si>
    <t>Контрольное событие № 6 Формирование годового рейтинга главных распорядителей бюджета муниципального района «Сосногорск»</t>
  </si>
  <si>
    <t>Контрольное событие № 7 Формирование оперативного рейтинга главных распорядителей бюджета муниципального района «Сосногорск»</t>
  </si>
  <si>
    <t>1.7</t>
  </si>
  <si>
    <t xml:space="preserve">Основное мероприятие 1.7. Своевременное     
погашение долговых обязательств      
муниципального района «Сосногорск»  </t>
  </si>
  <si>
    <t>Контрольное событие № 8 Погашение долговых обязательств</t>
  </si>
  <si>
    <t>1.8</t>
  </si>
  <si>
    <t>Основное мероприятие 1.8. Обслуживание      
муниципального долга муниципального района «Сосногорск»</t>
  </si>
  <si>
    <t>Контрольное событие № 9 Выплата процентов по муниципальному долгу</t>
  </si>
  <si>
    <t>1.9</t>
  </si>
  <si>
    <t xml:space="preserve">Основное мероприятие 1.9. Оптимизация       
структуры муниципального долга, планирование      
муниципальных заимствований муниципального района «Сосногорск» на основе анализа  рынка кредитных ресурсов Республики Коми      </t>
  </si>
  <si>
    <t>Контрольное событие № 10 Планирование муниципального долга  с учетом требований бюджетного законодательства РФ</t>
  </si>
  <si>
    <t>итого по подпрограмме 1</t>
  </si>
  <si>
    <t>Подпрограмма № 2 «Управление муниципальными имуществом муниципального образования муниципального района «Сосногорск»</t>
  </si>
  <si>
    <t xml:space="preserve">Основное мероприятие 2.1. Передача в аренду муниципального имущества, в том числе земельных участков </t>
  </si>
  <si>
    <t>Председатель Комитета по управлению имуществом М.Н. Брайко</t>
  </si>
  <si>
    <r>
      <rPr>
        <b/>
        <sz val="10"/>
        <color theme="1"/>
        <rFont val="Times New Roman"/>
        <family val="1"/>
        <charset val="204"/>
      </rPr>
      <t xml:space="preserve">Мероприятие </t>
    </r>
    <r>
      <rPr>
        <sz val="10"/>
        <color theme="1"/>
        <rFont val="Times New Roman"/>
        <family val="1"/>
        <charset val="204"/>
      </rPr>
      <t>Организация работы по заключению договоров по передаче в аренду муниципального имущества, в том числе земельных участков</t>
    </r>
  </si>
  <si>
    <r>
      <rPr>
        <b/>
        <sz val="10"/>
        <color theme="1"/>
        <rFont val="Times New Roman"/>
        <family val="1"/>
        <charset val="204"/>
      </rPr>
      <t>Мероприятие</t>
    </r>
    <r>
      <rPr>
        <sz val="10"/>
        <color theme="1"/>
        <rFont val="Times New Roman"/>
        <family val="1"/>
        <charset val="204"/>
      </rPr>
      <t xml:space="preserve"> Информационное обеспечение аренды муниципального имущества, в том числе земельных участков</t>
    </r>
  </si>
  <si>
    <t>Контрольное событие 1
Решения о передаче в аренду муниципального имущества, в том числе земельных участков приняты</t>
  </si>
  <si>
    <t>Основное мероприятие 2.2. Проведение приватизации муниципального имущества, в том числе продажа земельных участков</t>
  </si>
  <si>
    <r>
      <rPr>
        <b/>
        <sz val="10"/>
        <color theme="1"/>
        <rFont val="Times New Roman"/>
        <family val="1"/>
        <charset val="204"/>
      </rPr>
      <t>Мероприятие</t>
    </r>
    <r>
      <rPr>
        <sz val="10"/>
        <color theme="1"/>
        <rFont val="Times New Roman"/>
        <family val="1"/>
        <charset val="204"/>
      </rPr>
      <t xml:space="preserve"> Организация проведения оценки рыночной стоимости объектов муниципальной собственности, в том числе земельных участков</t>
    </r>
  </si>
  <si>
    <r>
      <rPr>
        <b/>
        <sz val="10"/>
        <color theme="1"/>
        <rFont val="Times New Roman"/>
        <family val="1"/>
        <charset val="204"/>
      </rPr>
      <t xml:space="preserve">Мероприятие </t>
    </r>
    <r>
      <rPr>
        <sz val="10"/>
        <color theme="1"/>
        <rFont val="Times New Roman"/>
        <family val="1"/>
        <charset val="204"/>
      </rPr>
      <t>Принятие решения об условиях приватизации и проведение процедур определенным в решении способом</t>
    </r>
  </si>
  <si>
    <t>2.2.3</t>
  </si>
  <si>
    <r>
      <rPr>
        <b/>
        <sz val="10"/>
        <color theme="1"/>
        <rFont val="Times New Roman"/>
        <family val="1"/>
        <charset val="204"/>
      </rPr>
      <t xml:space="preserve">Мероприятие </t>
    </r>
    <r>
      <rPr>
        <sz val="10"/>
        <color theme="1"/>
        <rFont val="Times New Roman"/>
        <family val="1"/>
        <charset val="204"/>
      </rPr>
      <t>Информационное обеспечение приватизации муниципального имущества, в том числе продаже земельных участков</t>
    </r>
  </si>
  <si>
    <t>Контрольное событие 2                                                    Решение о приватизации муниципального имущества, в том числе продаже земельных участков принято</t>
  </si>
  <si>
    <t>Основное мероприятие 2.3.
Обеспечение содержания объектов муниципальной собственности, на период нахождения находящиеся их в муниципальной казне муниципального образования муниципального района «Сосногорск»</t>
  </si>
  <si>
    <r>
      <rPr>
        <b/>
        <sz val="10"/>
        <color theme="1"/>
        <rFont val="Times New Roman"/>
        <family val="1"/>
        <charset val="204"/>
      </rPr>
      <t xml:space="preserve">Мероприятие </t>
    </r>
    <r>
      <rPr>
        <sz val="10"/>
        <color theme="1"/>
        <rFont val="Times New Roman"/>
        <family val="1"/>
        <charset val="204"/>
      </rPr>
      <t>Содержание и ремонт помещений, находящиеся в муниципальной казне муниципального образования муниципального района «Сосногорск»</t>
    </r>
  </si>
  <si>
    <r>
      <rPr>
        <b/>
        <sz val="10"/>
        <color theme="1"/>
        <rFont val="Times New Roman"/>
        <family val="1"/>
        <charset val="204"/>
      </rPr>
      <t xml:space="preserve">Мероприятие </t>
    </r>
    <r>
      <rPr>
        <sz val="10"/>
        <color theme="1"/>
        <rFont val="Times New Roman"/>
        <family val="1"/>
        <charset val="204"/>
      </rPr>
      <t>Оплата коммунальных услуг за помещения, находящиеся в муниципальной казне муниципального образования муниципального района «Сосногорск»</t>
    </r>
  </si>
  <si>
    <t>Контрольное событие 3                                                 Договоры  с обслуживающими, ресурсоснабжающими и охранными организациям заключены</t>
  </si>
  <si>
    <t>Основное мероприятие 2.4.
Ведение претензионно-исковой работы в случае нарушения условий использования муниципального имущества МОМР «Сосногорск»</t>
  </si>
  <si>
    <t>2.4.1</t>
  </si>
  <si>
    <r>
      <t xml:space="preserve">Мероприятие
</t>
    </r>
    <r>
      <rPr>
        <sz val="10"/>
        <rFont val="Times New Roman"/>
        <family val="1"/>
        <charset val="204"/>
      </rPr>
      <t>Совершенствование нормативно- правовой базы в сфере имущественно- земельных отношений</t>
    </r>
  </si>
  <si>
    <t>Контрольное событие 4                                          Претензионно-исковая работа проведена (направленные претензии и иски в сфере имущественно- земельных отношений)</t>
  </si>
  <si>
    <t>Основное мероприятие 2.5. Организация технической инвентаризации и паспортизации объектов недвижимого имущества, находящихся в муниципальной собственности МОМР «Сосногорск»</t>
  </si>
  <si>
    <t>Контрольное событие 5
Технические планы на объект изготовлены</t>
  </si>
  <si>
    <t>Основное мероприятие 2.6.
Организация проведения кадастровых работ для обеспечения кадастровыми паспортами объектов недвижимого имущества, в том числе земельных участков</t>
  </si>
  <si>
    <t>Контрольное событие 6
Объекты недвижимости, в том числе земельные участки, поставлены на кадастровый учет</t>
  </si>
  <si>
    <t>2.7</t>
  </si>
  <si>
    <t>Основное мероприятие 2.7. Регистрация права собственности на объекты муниципальной собственности муниципального образования муниципального района «Сосногорск»</t>
  </si>
  <si>
    <t>2.7.1</t>
  </si>
  <si>
    <r>
      <rPr>
        <b/>
        <sz val="10"/>
        <color theme="1"/>
        <rFont val="Times New Roman"/>
        <family val="1"/>
        <charset val="204"/>
      </rPr>
      <t>Мероприятие</t>
    </r>
    <r>
      <rPr>
        <sz val="10"/>
        <color theme="1"/>
        <rFont val="Times New Roman"/>
        <family val="1"/>
        <charset val="204"/>
      </rPr>
      <t xml:space="preserve">
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«Сосногорск»</t>
    </r>
  </si>
  <si>
    <t>2.7.2</t>
  </si>
  <si>
    <r>
      <rPr>
        <b/>
        <sz val="10"/>
        <color theme="1"/>
        <rFont val="Times New Roman"/>
        <family val="1"/>
        <charset val="204"/>
      </rPr>
      <t>Мероприятие</t>
    </r>
    <r>
      <rPr>
        <sz val="10"/>
        <color theme="1"/>
        <rFont val="Times New Roman"/>
        <family val="1"/>
        <charset val="204"/>
      </rPr>
      <t xml:space="preserve">
Внесение в реестр муниципальной  собственности данных о регистрации права собственности</t>
    </r>
  </si>
  <si>
    <t>Контрольное событие 7                                                 Оформлено право собственности на объекты муниципальной собственности МОМР «Сосногорск»</t>
  </si>
  <si>
    <t>2.8</t>
  </si>
  <si>
    <t>Основное мероприятие 2.8. Организация и координация деятельности органа местного самоуправления в  рамках установленных полномочий по реализации подпрограммы.</t>
  </si>
  <si>
    <t xml:space="preserve">Контрольное событие 8
Информация об исполнении программы актуализирована </t>
  </si>
  <si>
    <t>итого по подпрограмме 2</t>
  </si>
  <si>
    <t xml:space="preserve">Подпрограмма № 3 «Кадровая политика в Администрации муниципального образования муниципального района «Сосногорск» </t>
  </si>
  <si>
    <t>Основное мероприятие  3.1. Организация обучения муниципальных служащих  администрации муниципального района «Сосногорск»</t>
  </si>
  <si>
    <t>Заместитель руководителя администрации муниципального района «Сосногорск»             Т.В. Ворона</t>
  </si>
  <si>
    <r>
      <rPr>
        <b/>
        <sz val="10"/>
        <color theme="1"/>
        <rFont val="Times New Roman"/>
        <family val="1"/>
        <charset val="204"/>
      </rPr>
      <t>Мероприятие</t>
    </r>
    <r>
      <rPr>
        <sz val="10"/>
        <color theme="1"/>
        <rFont val="Times New Roman"/>
        <family val="1"/>
        <charset val="204"/>
      </rPr>
      <t xml:space="preserve"> Формирование и подготовка резерва управленческих кадров муниципального образования муниципального района «Сосногорск»</t>
    </r>
  </si>
  <si>
    <r>
      <rPr>
        <b/>
        <sz val="10"/>
        <color theme="1"/>
        <rFont val="Times New Roman"/>
        <family val="1"/>
        <charset val="204"/>
      </rPr>
      <t>Мероприятие</t>
    </r>
    <r>
      <rPr>
        <sz val="10"/>
        <color theme="1"/>
        <rFont val="Times New Roman"/>
        <family val="1"/>
        <charset val="204"/>
      </rPr>
      <t xml:space="preserve"> Организация проведения семинаров, тренингов, "круглых столов" по развитию управленческих компетенций для муниципальных служащих Администрации муниципального района «Сосногорск»</t>
    </r>
  </si>
  <si>
    <r>
      <rPr>
        <b/>
        <sz val="10"/>
        <color theme="1"/>
        <rFont val="Times New Roman"/>
        <family val="1"/>
        <charset val="204"/>
      </rPr>
      <t>Мероприятие</t>
    </r>
    <r>
      <rPr>
        <sz val="10"/>
        <color theme="1"/>
        <rFont val="Times New Roman"/>
        <family val="1"/>
        <charset val="204"/>
      </rPr>
      <t xml:space="preserve"> Организация профессиональной подготовки, переподготовки и повышения квалификации муниципальных служащих Администрации муниципального района «Сосногорск»</t>
    </r>
  </si>
  <si>
    <t xml:space="preserve">Контрольное событие 1                                        Утверждение нормативным актов администрации муниципального района «Сосногорск» 
резерва управленческих кадров муниципального образования муниципального района «Сосногорск»
</t>
  </si>
  <si>
    <t>Основное мероприятие  3.2. Методическое обеспечение прохождения муниципальной службы в Администрации муниципального района «Сосногорск»</t>
  </si>
  <si>
    <t>Контрольное событие 2 Утверждение Постановлением администрации методических рекомендаций по вопросам организации и прохождения муниципальной службы и кадровой работы</t>
  </si>
  <si>
    <t>итого по подпрограмме 3</t>
  </si>
  <si>
    <t>Подпрограмма № 4 «Электронный муниципалитет»</t>
  </si>
  <si>
    <t>Основное мероприятие 4.1. Развитие и поддержка актуального состояния сайта муниципального образования муниципального района «Сосногорск» и сайтов муниципальных учреждений</t>
  </si>
  <si>
    <t>Контрольное событие 1
Повысился уровень открытости и прозрачности деятельности администрации муниципального района «Сосногорск»</t>
  </si>
  <si>
    <t>4.2</t>
  </si>
  <si>
    <t>Основное мероприятие 4.2.Развитие нормативной базы муниципального образования муниципального района «Сосногорск» в сфере ИКТ и информатизации</t>
  </si>
  <si>
    <t>Контрольное событие 2
Повысилась эффективность деятельности Администрации муниципального района «Сосногорск» в сфере Икт и информатизации</t>
  </si>
  <si>
    <t>4.3</t>
  </si>
  <si>
    <t>Основное мероприятие 4.3. Внедрение, сопровождение и модернизация государственных и муниципальных информационных систем</t>
  </si>
  <si>
    <t>Контрольное событие 3 Поддерживается и развивается  информационно-коммуникационная среда для эффективного исполнения функций отделов, управлений, комитетов администрации муниципального района, муниципальных учреждений</t>
  </si>
  <si>
    <t>4.4</t>
  </si>
  <si>
    <t>Основное мероприятие 4.4. Обеспечение информационной безопасности и лицензионной чистоты в используемых информационных системах</t>
  </si>
  <si>
    <t>Контрольное событие 4
Обеспечивается необходимый уровень информационной безопасности информационно-коммуникационной инфраструктуры и информационных ресурсов и систем муниципального района</t>
  </si>
  <si>
    <t>4.5</t>
  </si>
  <si>
    <t>Основное мероприятие 4.5. Обеспечение функционирования на территории муниципального образования муниципального района «Сосногорск» региональной системы контентной фильтрации</t>
  </si>
  <si>
    <t>Контрольное событие 5 Обеспечивается необходимый уровень информационной безопасности информационно-коммуникационной инфраструктуры и информационных ресурсов и систем муниципального района</t>
  </si>
  <si>
    <t>4.6</t>
  </si>
  <si>
    <t>Основное мероприятие 4.6. Актуализация сведений  в Реестре государственных и муниципальных услуг Республики Коми</t>
  </si>
  <si>
    <t>Контрольное событие 6 Гражданам обеспечен доступ к социально-значимой информации и базовым информационно-коммуникационным услугам</t>
  </si>
  <si>
    <t>4.7</t>
  </si>
  <si>
    <t>Основное мероприятие 4.7. Организация и развитие предоставления муниципальных услуг (выполнение работ) многофункциональным центром предоставления государственных и муниципальных услуг</t>
  </si>
  <si>
    <t>МАУ "МФЦ"</t>
  </si>
  <si>
    <t>12 511 704, 00</t>
  </si>
  <si>
    <t>4.8</t>
  </si>
  <si>
    <t>Основное мероприятие 4.8. Обеспечение возможности получения муниципальных услуг муниципального образования муниципального района «Сосногорск» в электронном виде</t>
  </si>
  <si>
    <t>Контрольное событие 7 Увеличена доля граждан использующих механизм получения муниципальных услуг в электронном виде.</t>
  </si>
  <si>
    <t>4.9</t>
  </si>
  <si>
    <t>Основное мероприятие 4.9. Организация мониторинга качества и доступности предоставления муниципальных услуг по принципу «одного окна»</t>
  </si>
  <si>
    <t>4.10</t>
  </si>
  <si>
    <t>Основное мероприятие 4.10. Внедрение АИС МФЦ в МАУ «МФЦ» МР «Сосногорск»</t>
  </si>
  <si>
    <t>Контрольное событие 8
Увеличилось количество и повысилось качество  предоставляемых муниципальных услуг</t>
  </si>
  <si>
    <t>4.11</t>
  </si>
  <si>
    <t>Основное мероприятие 4.11. Внедрение, сопровождение и техническое обслуживание корпоративной сети передачи данных</t>
  </si>
  <si>
    <t>4.12</t>
  </si>
  <si>
    <t>Основное мероприятие 4.12. Обновление компьютерного парка</t>
  </si>
  <si>
    <t>Контрольное событие 9
Поддерживается и развивается  информационно-коммуникационная среда для эффективного исполнения функций отделов, управлений, комитетов администрации муниципального района, муниципальных учреждений</t>
  </si>
  <si>
    <t>итого по подпрограмме 4</t>
  </si>
  <si>
    <t>Подпрограмма № 5 «Обеспечение реализации муниципальной программы»</t>
  </si>
  <si>
    <t>5.1</t>
  </si>
  <si>
    <t>Основное мероприятие 5.1. Организация и координация деятельности Администрации муниципального района «Сосногорск»  в рамках установленных полномочий по реализации Программы</t>
  </si>
  <si>
    <t>Руководитель отдела по фин. вопросам и бух. учету Русских Н.В</t>
  </si>
  <si>
    <t>5.2</t>
  </si>
  <si>
    <t xml:space="preserve">Основное мероприятие 5.2. Мониторинг реализации Программы на муниципальном уровне </t>
  </si>
  <si>
    <t>Контрольное событие 1 Информация об исполнении программы актуализирована</t>
  </si>
  <si>
    <t>итого по подпрограмме 5</t>
  </si>
  <si>
    <t>ИТОГО ПО ПРОГРАММЕ</t>
  </si>
  <si>
    <t xml:space="preserve">МП "Муниципальное управление на территории мунициального образовния муниципального района "Сосногорск" </t>
  </si>
  <si>
    <t>Подпрограмма 1 "Развитие системы дошкольного образования в муниципальном районе "Сосногорск"</t>
  </si>
  <si>
    <t>Основное мероприятие: обеспечение государственных гарантий доступности дошкольного образования</t>
  </si>
  <si>
    <t>О.К.Мирошникова начальник управления образования</t>
  </si>
  <si>
    <t>Мероприятие: 
Реализация муниципальными дошкольными образовательными организациями основных программ дошкольного образования</t>
  </si>
  <si>
    <t xml:space="preserve">Мероприятие: 
Капитальный и текущий ремонт дошкольных образовательных организаций </t>
  </si>
  <si>
    <t>1.1.3</t>
  </si>
  <si>
    <t>Мероприятие: Консультационное сопровождение семей, имеющих талантливых и одаренных детей, а также детей с ограниченными возможностями здоровья и детей-инвалидов.</t>
  </si>
  <si>
    <t>Основное мероприятие: создание условий для повышения качества услуг дошкольного образования</t>
  </si>
  <si>
    <t>Мероприятие:
Укрепление материально-технической базы дошкольных образовательных организаций</t>
  </si>
  <si>
    <t xml:space="preserve">Мероприятие:
Сопровождение введения федеральных государственных требований к общеобразовательным программам дошкольного образования
</t>
  </si>
  <si>
    <t>1.2.3</t>
  </si>
  <si>
    <t xml:space="preserve">Мероприятие:
Организация предоставления дополнительных образовательных услуг, оказываемых на базе дошкольных образовательных организаций в соответствии с запросами родителей и детей
</t>
  </si>
  <si>
    <t>1.2.4</t>
  </si>
  <si>
    <t xml:space="preserve">Мероприятие:
Развитие этнокультурного образования в дошкольных образовательных организациях
</t>
  </si>
  <si>
    <t>Контрольное сбытие 1     Реализация образовательных программ в соответствии с федеральными государственными образовательными стандартами во всех общеобразовательных организациях</t>
  </si>
  <si>
    <t>Контрольное событие 2                                     Приобретение мебели, спортивного и технологического оборудования, проведение текущего ремонта в ДОУ</t>
  </si>
  <si>
    <t xml:space="preserve">Контрольное событие 3
Прохождение медосмотра.
</t>
  </si>
  <si>
    <t xml:space="preserve">Основное мероприятие:
создание условий для повышения эффективности системы дошкольного образования
</t>
  </si>
  <si>
    <t xml:space="preserve">Мероприятие:
Развитие кадровых ресурсов системы дошкольного образования
</t>
  </si>
  <si>
    <t xml:space="preserve">Мероприятие:
Развитие инновационного потенциала педагогов дошкольного образования и дошкольных образовательных организациях
</t>
  </si>
  <si>
    <t xml:space="preserve">Контрольное событие 4
Участие педагогов в конкурсах профессионального мастерства
</t>
  </si>
  <si>
    <t xml:space="preserve">Контрольное событие 5
Прохождение аттестации и курсов повышения квалификации
</t>
  </si>
  <si>
    <t>1.4.</t>
  </si>
  <si>
    <t>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программу дошкольного образования</t>
  </si>
  <si>
    <t>Всего по подпрограмме 1</t>
  </si>
  <si>
    <t>Подпрограмма 2 "Развитие системы общего образования в муниципальном районе "Сосногорск"</t>
  </si>
  <si>
    <t>Основное мероприятие: обеспечение доступности общего образования</t>
  </si>
  <si>
    <t>Мероприятие: 
Реализация муниципальными общеобразовательными организациями основных общеобразовательных программ</t>
  </si>
  <si>
    <t>Мероприятие: 
Оказание муниципальных услуг (выполнение работ) организациями дополнительного образования</t>
  </si>
  <si>
    <t>Мероприятие: 
Развитие системы оценки качества общего образования</t>
  </si>
  <si>
    <t>Контрольное событие 6 
Выдача  стипендий одаренным обучающимся</t>
  </si>
  <si>
    <t xml:space="preserve">Мероприятие: 
Создание в общеобразовательных организациях, расположенных в сельской местности, условий для занятия физической культуры и спорта </t>
  </si>
  <si>
    <t>Контрольное событие 6              Получение документа. Лицензирование учреждений, прохождение процедуры аккредитации. Сдача объекта в эксплуатацию.</t>
  </si>
  <si>
    <t>Основное мероприятие: Организация питания обучающихся 1-4 классов в муниципальных образовательных организациях, реализующих программу начального общего образования</t>
  </si>
  <si>
    <t>Мероприятие: 
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«Сосногорск»</t>
  </si>
  <si>
    <t>Основное мероприятие:   повышение качества общего образования</t>
  </si>
  <si>
    <t>Мероприятие: 
Укрепление материально-технической базы общеобразовательных организаций муниципального района "Сосногорск"</t>
  </si>
  <si>
    <t>Контрольное событие 8             Повышение профессионального педагогических и руководящих работников муниципальных общеобразовательных организаций</t>
  </si>
  <si>
    <t xml:space="preserve">Контрольное событие 9
Пополнение библиотечного фонда учебниками в рамках внедрения федеральных государственных стандартов
</t>
  </si>
  <si>
    <t>Основное мероприятие:           развитие этнокультурного образования в социокультурном пространстве муниципального района</t>
  </si>
  <si>
    <t>Мероприятие: 
Укрепление материально-технической базы муниципальных образовательных организаций, направленное на развитие этнокультурного образования</t>
  </si>
  <si>
    <t>2.4.2</t>
  </si>
  <si>
    <t>Мероприятие: 
Развитие этнокультурного образования в общеобразовательных организациях</t>
  </si>
  <si>
    <t>Контрольное событие 10           Повышение качества обучения коми языка и литературы</t>
  </si>
  <si>
    <t>Основное мероприятие:               создание условий для повышения эффективности системы общего образования</t>
  </si>
  <si>
    <t>Мероприятие:  
Развитие инновационного опыта работы муниципальных общеобразовательных организаций</t>
  </si>
  <si>
    <t>Контрольное событие 11          Проведение конкурсов педагогического мастерства, городского празника "Последний звонок"</t>
  </si>
  <si>
    <t>Всего по подпрограмме 2</t>
  </si>
  <si>
    <t>Подпрограмма 3 "Дети и молодежь Сосногорска"</t>
  </si>
  <si>
    <t>Основное мероприятие: обеспечение равных прав доступа к получению муниципальных  услуг в области обучения и воспитания, определяющих эффекты социализации»</t>
  </si>
  <si>
    <t>Основное мероприятие: Обеспечение качественной работы учреждений, специалистов, представителей актива молодежи и общественного сектора, участвующих в процессе социализации детей и молодежи</t>
  </si>
  <si>
    <t>Контрольное событие 12          Проведение мероприятий,выездов,семинаров специалистов и актива молодежи</t>
  </si>
  <si>
    <t>Основное мероприятие:повышение мотивации к военной службе у молодежи допризывного и призывного возраста</t>
  </si>
  <si>
    <t>Контрольное событие 12          Проведение мероприятий для молодежи допризывного возраста</t>
  </si>
  <si>
    <t>Основное мероприятие:получение гражданами Российской Федерации начальных знаний в области  обороны  и  подготовка  по  основам  военной службы в муниципальных образовательных организациях»</t>
  </si>
  <si>
    <t>3.5</t>
  </si>
  <si>
    <t>Основное мероприятие:          Повышение  физической  подготовки  граждан  Российской  Федерации, подлежащих призыву на военную службу</t>
  </si>
  <si>
    <t>Подпрограмма 4 "Оздоровление, отдых детей и трудоустройство подростков, проживающих на территории МР "Сосногорск"</t>
  </si>
  <si>
    <t>Основное мероприятие:                       организация процесса оздоровления, отдыха и занятости детей»</t>
  </si>
  <si>
    <t>Итого по подпрограмме 4</t>
  </si>
  <si>
    <t>Подпрограмма 5 "Противопожарная защита образовательных организаций в муниципальном районе "Сосногорск"</t>
  </si>
  <si>
    <t>Основное мероприятие:                       реализация комплекса мер по обеспечению пожарной безопасности муниципальных образовательных организаций муниципального района «Сосногорск»</t>
  </si>
  <si>
    <t>5.1.1</t>
  </si>
  <si>
    <t>Мероприятие: 
Приведение зданий и помещений образовательных организаций муниципального района «Сосногорск» в соответствие с требованиями пожарной безопасности, повышение сохранности материальных ценностей и оборудования;</t>
  </si>
  <si>
    <t>5.1.2</t>
  </si>
  <si>
    <t>Мероприятие:  
Оснащение пожарной сигнализацией, приобретение средств пожаротушения, проведение работ по замерам сопротивления изоляции токоведущих частей силового и осветительного оборудования и заземляющих устройств, по огнезащитной обработке деревянных конструкций чердачных помещений в муниципальных образовательных организаций</t>
  </si>
  <si>
    <t>5.1.3</t>
  </si>
  <si>
    <t>Мероприятие:  
Устранение замечаний по предписаниям органов государственного пожарного надзора</t>
  </si>
  <si>
    <t>Контрольное событие 12                      Отсутствие предписаний  органов государственного пожарного надзора</t>
  </si>
  <si>
    <t>Итого по подпрограмме 5</t>
  </si>
  <si>
    <t>Подпрограмма 6 "Обеспечение условий для реализации муниципальной программы "Развитие образования"</t>
  </si>
  <si>
    <t>6.1</t>
  </si>
  <si>
    <t>основное мероприятие :           обеспечение управления реализацией мероприятий Программы на муниципальном уровне</t>
  </si>
  <si>
    <t>6.1.1</t>
  </si>
  <si>
    <t>Мероприятие:  
Обеспечение реализации подпрограмм, основных мероприятий Программы</t>
  </si>
  <si>
    <t>6.1.2</t>
  </si>
  <si>
    <t>Мероприятие:  
Меры социальной поддержки по оплате жилищного помещения и коммунальных услуг педагогическим работникам муниципальных образовательных организаций и проживающих в сельских населенных пунктах или поселке городского типа</t>
  </si>
  <si>
    <t>Контрольное событие 13.                    Обеспечение выполнения задач и достижение предусмотренных Программой и подпрограммами показателей (целевых индикаторов)    Повышение эффективности реализации Программы</t>
  </si>
  <si>
    <t xml:space="preserve">Итого по подпрограмме 6 </t>
  </si>
  <si>
    <t xml:space="preserve">МП    "РАЗВИТИЕ ОБРАЗОВАНИЯ"  </t>
  </si>
  <si>
    <t>Задача 1. Развитие инфраструктуры физической культуры и спорта</t>
  </si>
  <si>
    <r>
      <rPr>
        <b/>
        <sz val="12"/>
        <color theme="1"/>
        <rFont val="Times New Roman"/>
        <family val="1"/>
        <charset val="204"/>
      </rPr>
      <t>Основное мероприятие 1.1:</t>
    </r>
    <r>
      <rPr>
        <sz val="12"/>
        <color theme="1"/>
        <rFont val="Times New Roman"/>
        <family val="1"/>
        <charset val="204"/>
      </rPr>
      <t xml:space="preserve"> Строительство и реконструкция          
спортивных объектов для муниципальных нужд</t>
    </r>
  </si>
  <si>
    <t xml:space="preserve">МКУ «УКС 
г. Сосногорска»
</t>
  </si>
  <si>
    <r>
      <rPr>
        <b/>
        <sz val="12"/>
        <color rgb="FF000000"/>
        <rFont val="Times New Roman"/>
        <family val="1"/>
        <charset val="204"/>
      </rPr>
      <t xml:space="preserve">Мероприятие 1.1.1: </t>
    </r>
    <r>
      <rPr>
        <sz val="12"/>
        <color rgb="FF000000"/>
        <rFont val="Times New Roman"/>
        <family val="1"/>
        <charset val="204"/>
      </rPr>
      <t xml:space="preserve">Строительство физкультурно-оздоровительного комплекса с бассейном
</t>
    </r>
  </si>
  <si>
    <r>
      <rPr>
        <b/>
        <sz val="12"/>
        <color theme="1"/>
        <rFont val="Times New Roman"/>
        <family val="1"/>
        <charset val="204"/>
      </rPr>
      <t xml:space="preserve">Мероприятие 1.1.2: </t>
    </r>
    <r>
      <rPr>
        <sz val="12"/>
        <color theme="1"/>
        <rFont val="Times New Roman"/>
        <family val="1"/>
        <charset val="204"/>
      </rPr>
      <t xml:space="preserve">Строительство модульной лыжной базы на лыжном стадионе «Черёмушки»
</t>
    </r>
  </si>
  <si>
    <t>За первое полугодие исполнены мероприятия по геологическим изысканиям грунтов, межеванию, кадастровые работы. На данный момент проведена конкурсная процедура, определен подорядчик, который с августа приступил к работам. Оставшиеся средства будут реализованы после исполнения работ в 4 квартале.</t>
  </si>
  <si>
    <t>ппроектирование, тех присоединение и оплата строит монт работ базы</t>
  </si>
  <si>
    <r>
      <rPr>
        <b/>
        <sz val="12"/>
        <color theme="1"/>
        <rFont val="Times New Roman"/>
        <family val="1"/>
        <charset val="204"/>
      </rPr>
      <t>Контрольное событие № 1:</t>
    </r>
    <r>
      <rPr>
        <sz val="12"/>
        <color theme="1"/>
        <rFont val="Times New Roman"/>
        <family val="1"/>
        <charset val="204"/>
      </rPr>
      <t xml:space="preserve"> Произведено бетонирование чаши бассейна</t>
    </r>
  </si>
  <si>
    <r>
      <rPr>
        <b/>
        <sz val="12"/>
        <color theme="1"/>
        <rFont val="Times New Roman"/>
        <family val="1"/>
        <charset val="204"/>
      </rPr>
      <t>Контрольное событие № 2:</t>
    </r>
    <r>
      <rPr>
        <sz val="12"/>
        <color theme="1"/>
        <rFont val="Times New Roman"/>
        <family val="1"/>
        <charset val="204"/>
      </rPr>
      <t xml:space="preserve"> спортивный комплекс с бассейном введен в эксплуатацию.</t>
    </r>
  </si>
  <si>
    <r>
      <rPr>
        <b/>
        <sz val="12"/>
        <color theme="1"/>
        <rFont val="Times New Roman"/>
        <family val="1"/>
        <charset val="204"/>
      </rPr>
      <t>Контрольное событие № 3:</t>
    </r>
    <r>
      <rPr>
        <sz val="12"/>
        <color theme="1"/>
        <rFont val="Times New Roman"/>
        <family val="1"/>
        <charset val="204"/>
      </rPr>
      <t xml:space="preserve"> проектно-сметная документация на строительство модульной лыжной базы на лыжном стадионе «Черемушки» утверждена</t>
    </r>
  </si>
  <si>
    <r>
      <rPr>
        <b/>
        <sz val="12"/>
        <color theme="1"/>
        <rFont val="Times New Roman"/>
        <family val="1"/>
        <charset val="204"/>
      </rPr>
      <t xml:space="preserve">Контрольное событие № 4: </t>
    </r>
    <r>
      <rPr>
        <sz val="12"/>
        <color theme="1"/>
        <rFont val="Times New Roman"/>
        <family val="1"/>
        <charset val="204"/>
      </rPr>
      <t xml:space="preserve">Модульная лыжная база на лыжном стадионе «Черемушки» введена в эксплуатацию.
</t>
    </r>
  </si>
  <si>
    <t>1.2.</t>
  </si>
  <si>
    <r>
      <rPr>
        <b/>
        <sz val="12"/>
        <color theme="1"/>
        <rFont val="Times New Roman"/>
        <family val="1"/>
        <charset val="204"/>
      </rPr>
      <t>Основное мероприятие №1.2:</t>
    </r>
    <r>
      <rPr>
        <sz val="12"/>
        <color theme="1"/>
        <rFont val="Times New Roman"/>
        <family val="1"/>
        <charset val="204"/>
      </rPr>
      <t xml:space="preserve">
Модернизация действующих            
муниципальных        
спортивных сооружений
</t>
    </r>
  </si>
  <si>
    <t>ОФК и С администрации МР «Сосногорск», МКУ "УКС г. Сосногорска"</t>
  </si>
  <si>
    <t>1.2.1.</t>
  </si>
  <si>
    <r>
      <rPr>
        <b/>
        <sz val="12"/>
        <color theme="1"/>
        <rFont val="Times New Roman"/>
        <family val="1"/>
        <charset val="204"/>
      </rPr>
      <t>Мероприятие 1.2.1.</t>
    </r>
    <r>
      <rPr>
        <sz val="12"/>
        <color theme="1"/>
        <rFont val="Times New Roman"/>
        <family val="1"/>
        <charset val="204"/>
      </rPr>
      <t xml:space="preserve">
Капитальный ремонт футбольных полей с искусственным покрытием для МБОУДОД «ДЮСШ № 1 
г. Сосногорска»
и МБОУДОД «ДЮСШ № 2 
г. Сосногорска»
</t>
    </r>
  </si>
  <si>
    <t>Директор МБОУДОД "ДЮСШ № 1 г. Сосногорска", Директор МБОУДОД "ДЮСШ № 2 г. Сосногорска"</t>
  </si>
  <si>
    <t>1.2.2.</t>
  </si>
  <si>
    <r>
      <rPr>
        <b/>
        <sz val="12"/>
        <color theme="1"/>
        <rFont val="Times New Roman"/>
        <family val="1"/>
        <charset val="204"/>
      </rPr>
      <t>Мероприятие 1.2.2.</t>
    </r>
    <r>
      <rPr>
        <sz val="12"/>
        <color theme="1"/>
        <rFont val="Times New Roman"/>
        <family val="1"/>
        <charset val="204"/>
      </rPr>
      <t xml:space="preserve">
Капитальный ремонт футбольных полей с искусственным покрытием для ММАФОУ с/к «Химик»
</t>
    </r>
  </si>
  <si>
    <t>Дирктор ММАФОУ "С/к "Химик"</t>
  </si>
  <si>
    <t>Определен подрядчик для выполнения работ по подготовке основания для укладки футбольного поля. Средства будут реализованы в 4 квартале 2015 года</t>
  </si>
  <si>
    <t>1.2.3.</t>
  </si>
  <si>
    <r>
      <rPr>
        <b/>
        <sz val="12"/>
        <color theme="1"/>
        <rFont val="Times New Roman"/>
        <family val="1"/>
        <charset val="204"/>
      </rPr>
      <t>Мероприятие 1.2.3</t>
    </r>
    <r>
      <rPr>
        <sz val="12"/>
        <color theme="1"/>
        <rFont val="Times New Roman"/>
        <family val="1"/>
        <charset val="204"/>
      </rPr>
      <t>. Капитальный ремонт кровли КСК "Фортуна"</t>
    </r>
  </si>
  <si>
    <r>
      <rPr>
        <b/>
        <sz val="12"/>
        <color theme="1"/>
        <rFont val="Times New Roman"/>
        <family val="1"/>
        <charset val="204"/>
      </rPr>
      <t>Контрольное событие № 5:</t>
    </r>
    <r>
      <rPr>
        <sz val="12"/>
        <color theme="1"/>
        <rFont val="Times New Roman"/>
        <family val="1"/>
        <charset val="204"/>
      </rPr>
      <t xml:space="preserve"> подписан акт выполненных работ по капитальному ремонту футбольного поля с искусственным покрытием для МБОУДОД «ДЮСШ № 1 
г. Сосногорска»
</t>
    </r>
  </si>
  <si>
    <t>Директор МБОУДОД "ДЮСШ № 1 г. Сосногорска"</t>
  </si>
  <si>
    <r>
      <rPr>
        <b/>
        <sz val="12"/>
        <color theme="1"/>
        <rFont val="Times New Roman"/>
        <family val="1"/>
        <charset val="204"/>
      </rPr>
      <t>Контрольное событие № 6:</t>
    </r>
    <r>
      <rPr>
        <sz val="12"/>
        <color theme="1"/>
        <rFont val="Times New Roman"/>
        <family val="1"/>
        <charset val="204"/>
      </rPr>
      <t xml:space="preserve"> подписан акт выполненных работ по капитальному ремонту футбольного поля с искусственным покрытием для МБОУДОД «ДЮСШ № 2 
г. Сосногорска
</t>
    </r>
  </si>
  <si>
    <t>Директор МБОУДОД "ДЮСШ № 2 г. Сосногорска"</t>
  </si>
  <si>
    <r>
      <rPr>
        <b/>
        <sz val="12"/>
        <color theme="1"/>
        <rFont val="Times New Roman"/>
        <family val="1"/>
        <charset val="204"/>
      </rPr>
      <t>Контрольное событие № 7:</t>
    </r>
    <r>
      <rPr>
        <sz val="12"/>
        <color theme="1"/>
        <rFont val="Times New Roman"/>
        <family val="1"/>
        <charset val="204"/>
      </rPr>
      <t xml:space="preserve"> подписан акт выполненных работ по капитальному ремонту футбольного поля с искусственным покрытием для ММАФОУ с/к «Химик»</t>
    </r>
  </si>
  <si>
    <t>1.3.</t>
  </si>
  <si>
    <r>
      <rPr>
        <b/>
        <sz val="12"/>
        <color theme="1"/>
        <rFont val="Times New Roman"/>
        <family val="1"/>
        <charset val="204"/>
      </rPr>
      <t>Основное мероприятие №1.3:</t>
    </r>
    <r>
      <rPr>
        <sz val="12"/>
        <color theme="1"/>
        <rFont val="Times New Roman"/>
        <family val="1"/>
        <charset val="204"/>
      </rPr>
      <t xml:space="preserve">
Обеспечение            
муниципальных          
учреждений   спортивной
направленности         
спортивным             
оборудованием и транспортом
</t>
    </r>
  </si>
  <si>
    <t>ОФК и С администрации МР «Сосногорск»</t>
  </si>
  <si>
    <t>1.3.1.</t>
  </si>
  <si>
    <r>
      <rPr>
        <b/>
        <sz val="12"/>
        <color theme="1"/>
        <rFont val="Times New Roman"/>
        <family val="1"/>
        <charset val="204"/>
      </rPr>
      <t>Мероприятие 1.3.1.</t>
    </r>
    <r>
      <rPr>
        <sz val="12"/>
        <color theme="1"/>
        <rFont val="Times New Roman"/>
        <family val="1"/>
        <charset val="204"/>
      </rPr>
      <t xml:space="preserve">
Приобретение Ратрака (для качественной подготовки лыжной трассы) для МБОУДОД «ДЮСШ № 2»
</t>
    </r>
  </si>
  <si>
    <r>
      <rPr>
        <b/>
        <sz val="12"/>
        <color theme="1"/>
        <rFont val="Times New Roman"/>
        <family val="1"/>
        <charset val="204"/>
      </rPr>
      <t>Мероприятие 1.3.2.</t>
    </r>
    <r>
      <rPr>
        <sz val="12"/>
        <color theme="1"/>
        <rFont val="Times New Roman"/>
        <family val="1"/>
        <charset val="204"/>
      </rPr>
      <t xml:space="preserve">
Приобретение автомобиля для ММАФОУ «С/к «Химик» 
</t>
    </r>
  </si>
  <si>
    <r>
      <rPr>
        <b/>
        <sz val="12"/>
        <color theme="1"/>
        <rFont val="Times New Roman"/>
        <family val="1"/>
        <charset val="204"/>
      </rPr>
      <t>Контрольное событие № 8:</t>
    </r>
    <r>
      <rPr>
        <sz val="12"/>
        <color theme="1"/>
        <rFont val="Times New Roman"/>
        <family val="1"/>
        <charset val="204"/>
      </rPr>
      <t xml:space="preserve"> подписан акт приема передачи по приобретению Ратрака для МБОУДОД «ДЮСШ № 2»</t>
    </r>
  </si>
  <si>
    <r>
      <rPr>
        <b/>
        <sz val="12"/>
        <color theme="1"/>
        <rFont val="Times New Roman"/>
        <family val="1"/>
        <charset val="204"/>
      </rPr>
      <t xml:space="preserve">Контрольное событие № 9: </t>
    </r>
    <r>
      <rPr>
        <sz val="12"/>
        <color theme="1"/>
        <rFont val="Times New Roman"/>
        <family val="1"/>
        <charset val="204"/>
      </rPr>
      <t xml:space="preserve">
подписан акт приема-передачи по приобретению автомобиля для ММАФОУ «С/к «Химик»
</t>
    </r>
  </si>
  <si>
    <r>
      <rPr>
        <b/>
        <sz val="12"/>
        <color theme="1"/>
        <rFont val="Times New Roman"/>
        <family val="1"/>
        <charset val="204"/>
      </rPr>
      <t>Основное мероприятие 1.4.</t>
    </r>
    <r>
      <rPr>
        <sz val="12"/>
        <color theme="1"/>
        <rFont val="Times New Roman"/>
        <family val="1"/>
        <charset val="204"/>
      </rPr>
      <t xml:space="preserve"> Реализация малых проектов в сфере физической культуры и спорта</t>
    </r>
  </si>
  <si>
    <t>Площадка установлена на лыжном стадионе "Черемушки", окончательная оплата будет произведена в октябре 2015</t>
  </si>
  <si>
    <r>
      <rPr>
        <b/>
        <sz val="12"/>
        <color theme="1"/>
        <rFont val="Times New Roman"/>
        <family val="1"/>
        <charset val="204"/>
      </rPr>
      <t xml:space="preserve">Контрольное событие № 10: </t>
    </r>
    <r>
      <rPr>
        <sz val="12"/>
        <color theme="1"/>
        <rFont val="Times New Roman"/>
        <family val="1"/>
        <charset val="204"/>
      </rPr>
      <t xml:space="preserve">
реализован один малый проект в сфере физической культуры и спорта</t>
    </r>
  </si>
  <si>
    <t>Итого по задаче 1</t>
  </si>
  <si>
    <t>225000,00</t>
  </si>
  <si>
    <t>0,00</t>
  </si>
  <si>
    <t>Задача 2. Обеспечение деятельности учреждений, осуществляющих физкультурно-спортивную работу с населением</t>
  </si>
  <si>
    <r>
      <rPr>
        <b/>
        <sz val="12"/>
        <color theme="1"/>
        <rFont val="Times New Roman"/>
        <family val="1"/>
        <charset val="204"/>
      </rPr>
      <t>Основное мероприятие 2.1:</t>
    </r>
    <r>
      <rPr>
        <sz val="12"/>
        <color theme="1"/>
        <rFont val="Times New Roman"/>
        <family val="1"/>
        <charset val="204"/>
      </rPr>
      <t xml:space="preserve">
Оказание муниципальных услуг (выполнение работ) физкультурно-оздоровительными учреждениями
</t>
    </r>
  </si>
  <si>
    <t xml:space="preserve">Директор ММАФОУ "С/к "Химик", Директор МБФОУ "С/к "Олимп" пгт. Войвож" </t>
  </si>
  <si>
    <t>2.1.1.</t>
  </si>
  <si>
    <r>
      <rPr>
        <b/>
        <sz val="12"/>
        <color theme="1"/>
        <rFont val="Times New Roman"/>
        <family val="1"/>
        <charset val="204"/>
      </rPr>
      <t>Мероприятие 2.1.1</t>
    </r>
    <r>
      <rPr>
        <sz val="12"/>
        <color theme="1"/>
        <rFont val="Times New Roman"/>
        <family val="1"/>
        <charset val="204"/>
      </rPr>
      <t xml:space="preserve">
Обеспечение реализации календарного плана физкультурных и оздоровительных мероприятий МО МР «Сосногорск» 
</t>
    </r>
  </si>
  <si>
    <t>2.1.2.</t>
  </si>
  <si>
    <r>
      <rPr>
        <b/>
        <sz val="12"/>
        <color theme="1"/>
        <rFont val="Times New Roman"/>
        <family val="1"/>
        <charset val="204"/>
      </rPr>
      <t>Мероприятие 2.1.2.</t>
    </r>
    <r>
      <rPr>
        <sz val="12"/>
        <color theme="1"/>
        <rFont val="Times New Roman"/>
        <family val="1"/>
        <charset val="204"/>
      </rPr>
      <t xml:space="preserve">
Приведение зданий и помещений физкультурно- оздоровительных учреждений в соответствие с требованиями пожарной безопасности
</t>
    </r>
  </si>
  <si>
    <r>
      <rPr>
        <b/>
        <sz val="12"/>
        <color theme="1"/>
        <rFont val="Times New Roman"/>
        <family val="1"/>
        <charset val="204"/>
      </rPr>
      <t xml:space="preserve">Контрольное событие № 11: </t>
    </r>
    <r>
      <rPr>
        <sz val="12"/>
        <color theme="1"/>
        <rFont val="Times New Roman"/>
        <family val="1"/>
        <charset val="204"/>
      </rPr>
      <t>подготовлен отчет об исполнении календарного плана за 2014 год</t>
    </r>
  </si>
  <si>
    <t>исполнено</t>
  </si>
  <si>
    <r>
      <rPr>
        <b/>
        <sz val="12"/>
        <color theme="1"/>
        <rFont val="Times New Roman"/>
        <family val="1"/>
        <charset val="204"/>
      </rPr>
      <t>Контрольное событие № 12:</t>
    </r>
    <r>
      <rPr>
        <sz val="12"/>
        <color theme="1"/>
        <rFont val="Times New Roman"/>
        <family val="1"/>
        <charset val="204"/>
      </rPr>
      <t xml:space="preserve"> подготовлен отчет об исполнении календарного плана за 2015 год</t>
    </r>
  </si>
  <si>
    <r>
      <rPr>
        <b/>
        <sz val="12"/>
        <color theme="1"/>
        <rFont val="Times New Roman"/>
        <family val="1"/>
        <charset val="204"/>
      </rPr>
      <t>Контрольное событие № 13:</t>
    </r>
    <r>
      <rPr>
        <sz val="12"/>
        <color theme="1"/>
        <rFont val="Times New Roman"/>
        <family val="1"/>
        <charset val="204"/>
      </rPr>
      <t xml:space="preserve"> подготовлен отчет об исполнении календарного плана за 2016 год</t>
    </r>
  </si>
  <si>
    <t>2.2.</t>
  </si>
  <si>
    <r>
      <rPr>
        <b/>
        <sz val="12"/>
        <color theme="1"/>
        <rFont val="Times New Roman"/>
        <family val="1"/>
        <charset val="204"/>
      </rPr>
      <t>Основное мероприятие 2.2:</t>
    </r>
    <r>
      <rPr>
        <sz val="12"/>
        <color theme="1"/>
        <rFont val="Times New Roman"/>
        <family val="1"/>
        <charset val="204"/>
      </rPr>
      <t xml:space="preserve">
Укрепление материально-технической базы учреждений физкультурно-спортивной направленности
</t>
    </r>
  </si>
  <si>
    <t>2.2.1.</t>
  </si>
  <si>
    <r>
      <rPr>
        <b/>
        <sz val="12"/>
        <color theme="1"/>
        <rFont val="Times New Roman"/>
        <family val="1"/>
        <charset val="204"/>
      </rPr>
      <t>Мероприятие 2.2.1:</t>
    </r>
    <r>
      <rPr>
        <sz val="12"/>
        <color theme="1"/>
        <rFont val="Times New Roman"/>
        <family val="1"/>
        <charset val="204"/>
      </rPr>
      <t xml:space="preserve">
Запрос информации от подведомственных учреждений об обеспеченности спортивным инвентарем и оборудованием
</t>
    </r>
  </si>
  <si>
    <t>2.2.2.</t>
  </si>
  <si>
    <r>
      <rPr>
        <b/>
        <sz val="12"/>
        <color theme="1"/>
        <rFont val="Times New Roman"/>
        <family val="1"/>
        <charset val="204"/>
      </rPr>
      <t>Мероприятие 2.2.2:</t>
    </r>
    <r>
      <rPr>
        <sz val="12"/>
        <color theme="1"/>
        <rFont val="Times New Roman"/>
        <family val="1"/>
        <charset val="204"/>
      </rPr>
      <t xml:space="preserve">
Приобретение для учреждений спортивной направленности необходимого спортивного инвентаря и оборудования
</t>
    </r>
  </si>
  <si>
    <r>
      <rPr>
        <b/>
        <sz val="12"/>
        <color theme="1"/>
        <rFont val="Times New Roman"/>
        <family val="1"/>
        <charset val="204"/>
      </rPr>
      <t xml:space="preserve">Контрольное событие № 14: </t>
    </r>
    <r>
      <rPr>
        <sz val="12"/>
        <color theme="1"/>
        <rFont val="Times New Roman"/>
        <family val="1"/>
        <charset val="204"/>
      </rPr>
      <t>подготовлен отчет о приобретенном спортивном инвентаре и оборудовании за 2015 год</t>
    </r>
  </si>
  <si>
    <r>
      <rPr>
        <b/>
        <sz val="12"/>
        <color rgb="FF000000"/>
        <rFont val="Times New Roman"/>
        <family val="1"/>
        <charset val="204"/>
      </rPr>
      <t xml:space="preserve">Контрольное событие № 15: </t>
    </r>
    <r>
      <rPr>
        <sz val="12"/>
        <color rgb="FF000000"/>
        <rFont val="Times New Roman"/>
        <family val="1"/>
        <charset val="204"/>
      </rPr>
      <t>подготовлен отчет о приобретенном спортивном инвентаре и оборудовании за 2016 год</t>
    </r>
  </si>
  <si>
    <r>
      <rPr>
        <b/>
        <sz val="12"/>
        <color rgb="FF000000"/>
        <rFont val="Times New Roman"/>
        <family val="1"/>
        <charset val="204"/>
      </rPr>
      <t xml:space="preserve">Контрольное событие № 16: </t>
    </r>
    <r>
      <rPr>
        <sz val="12"/>
        <color rgb="FF000000"/>
        <rFont val="Times New Roman"/>
        <family val="1"/>
        <charset val="204"/>
      </rPr>
      <t>подготовлен отчет о приобретенном спортивном инвентаре и оборудовании за 2017 год</t>
    </r>
  </si>
  <si>
    <t>2.3.</t>
  </si>
  <si>
    <r>
      <rPr>
        <b/>
        <sz val="12"/>
        <color theme="1"/>
        <rFont val="Times New Roman"/>
        <family val="1"/>
        <charset val="204"/>
      </rPr>
      <t>Основное мероприятие 2.3:</t>
    </r>
    <r>
      <rPr>
        <sz val="12"/>
        <color theme="1"/>
        <rFont val="Times New Roman"/>
        <family val="1"/>
        <charset val="204"/>
      </rPr>
      <t xml:space="preserve">
Оказание муниципальных   услуг
(выполнение работ) учреждениями дополнительного образования  детей физкультурно-спортивной направленности
</t>
    </r>
  </si>
  <si>
    <t>2.3.1.</t>
  </si>
  <si>
    <r>
      <rPr>
        <b/>
        <sz val="12"/>
        <color theme="1"/>
        <rFont val="Times New Roman"/>
        <family val="1"/>
        <charset val="204"/>
      </rPr>
      <t>Мероприятие 2.3.1:</t>
    </r>
    <r>
      <rPr>
        <sz val="12"/>
        <color theme="1"/>
        <rFont val="Times New Roman"/>
        <family val="1"/>
        <charset val="204"/>
      </rPr>
      <t xml:space="preserve">
Обеспечение реализации Календарного плана официальных физкультурных и спортивных мероприятий МО МР «Сосногорск» 
</t>
    </r>
  </si>
  <si>
    <t>2.3.2.</t>
  </si>
  <si>
    <r>
      <rPr>
        <b/>
        <sz val="12"/>
        <color theme="1"/>
        <rFont val="Times New Roman"/>
        <family val="1"/>
        <charset val="204"/>
      </rPr>
      <t>Мероприятие 2.3.2:</t>
    </r>
    <r>
      <rPr>
        <sz val="12"/>
        <color theme="1"/>
        <rFont val="Times New Roman"/>
        <family val="1"/>
        <charset val="204"/>
      </rPr>
      <t xml:space="preserve">
Укрепление материально-технической базы учреждений дополнительного образования  детей физкультурно-спортивной направленности
</t>
    </r>
  </si>
  <si>
    <r>
      <rPr>
        <b/>
        <sz val="12"/>
        <color theme="1"/>
        <rFont val="Times New Roman"/>
        <family val="1"/>
        <charset val="204"/>
      </rPr>
      <t>Контрольное событие № 17:</t>
    </r>
    <r>
      <rPr>
        <sz val="12"/>
        <color theme="1"/>
        <rFont val="Times New Roman"/>
        <family val="1"/>
        <charset val="204"/>
      </rPr>
      <t xml:space="preserve"> подготовлен отчет об исполнении календарного плана за 2014 год</t>
    </r>
  </si>
  <si>
    <r>
      <rPr>
        <b/>
        <sz val="12"/>
        <color theme="1"/>
        <rFont val="Times New Roman"/>
        <family val="1"/>
        <charset val="204"/>
      </rPr>
      <t>Контрольное событие № 18:</t>
    </r>
    <r>
      <rPr>
        <sz val="12"/>
        <color theme="1"/>
        <rFont val="Times New Roman"/>
        <family val="1"/>
        <charset val="204"/>
      </rPr>
      <t xml:space="preserve"> подготовлен отчет об исполнении календарного плана за 2015 год</t>
    </r>
  </si>
  <si>
    <r>
      <rPr>
        <b/>
        <sz val="12"/>
        <color theme="1"/>
        <rFont val="Times New Roman"/>
        <family val="1"/>
        <charset val="204"/>
      </rPr>
      <t>Контрольное событие № 19:</t>
    </r>
    <r>
      <rPr>
        <sz val="12"/>
        <color theme="1"/>
        <rFont val="Times New Roman"/>
        <family val="1"/>
        <charset val="204"/>
      </rPr>
      <t xml:space="preserve"> подготовлен отчет об исполнении календарного плана за 2016 год</t>
    </r>
  </si>
  <si>
    <t>Итого по задаче 2</t>
  </si>
  <si>
    <t>Задача 3. Развитие кадрового потенциала и обеспечение квалифицированного кадрового потенциала учреждений физической культуры и массового спорта</t>
  </si>
  <si>
    <t>3.1.</t>
  </si>
  <si>
    <r>
      <rPr>
        <b/>
        <sz val="12"/>
        <color theme="1"/>
        <rFont val="Times New Roman"/>
        <family val="1"/>
        <charset val="204"/>
      </rPr>
      <t>Основное мероприятие 3.1:</t>
    </r>
    <r>
      <rPr>
        <sz val="12"/>
        <color theme="1"/>
        <rFont val="Times New Roman"/>
        <family val="1"/>
        <charset val="204"/>
      </rPr>
      <t xml:space="preserve">
Организация  подготовки и переподготовки специалистов в сфере физической  культуры и спорта
</t>
    </r>
  </si>
  <si>
    <t>3.1.1.</t>
  </si>
  <si>
    <r>
      <rPr>
        <b/>
        <sz val="12"/>
        <color theme="1"/>
        <rFont val="Times New Roman"/>
        <family val="1"/>
        <charset val="204"/>
      </rPr>
      <t xml:space="preserve">Мероприятие 3.1.1 </t>
    </r>
    <r>
      <rPr>
        <sz val="12"/>
        <color theme="1"/>
        <rFont val="Times New Roman"/>
        <family val="1"/>
        <charset val="204"/>
      </rPr>
      <t xml:space="preserve">
Проведение анализа в потребности кадров
</t>
    </r>
  </si>
  <si>
    <t>3.1.2.</t>
  </si>
  <si>
    <r>
      <rPr>
        <b/>
        <sz val="12"/>
        <color theme="1"/>
        <rFont val="Times New Roman"/>
        <family val="1"/>
        <charset val="204"/>
      </rPr>
      <t>Мероприятие 3.1.2:</t>
    </r>
    <r>
      <rPr>
        <sz val="12"/>
        <color theme="1"/>
        <rFont val="Times New Roman"/>
        <family val="1"/>
        <charset val="204"/>
      </rPr>
      <t xml:space="preserve">
Заключение договоров на обучение и переподготовку специалистов
</t>
    </r>
  </si>
  <si>
    <r>
      <rPr>
        <b/>
        <sz val="12"/>
        <color theme="1"/>
        <rFont val="Times New Roman"/>
        <family val="1"/>
        <charset val="204"/>
      </rPr>
      <t>Контрольное событие № 20:</t>
    </r>
    <r>
      <rPr>
        <sz val="12"/>
        <color theme="1"/>
        <rFont val="Times New Roman"/>
        <family val="1"/>
        <charset val="204"/>
      </rPr>
      <t xml:space="preserve"> подготовлен отчет о количестве специалистов отрасли, прошедших обучение на курсах повышения квалификации в 2015 году</t>
    </r>
  </si>
  <si>
    <r>
      <rPr>
        <b/>
        <sz val="12"/>
        <color theme="1"/>
        <rFont val="Times New Roman"/>
        <family val="1"/>
        <charset val="204"/>
      </rPr>
      <t>Контрольное событие № 21:</t>
    </r>
    <r>
      <rPr>
        <sz val="12"/>
        <color theme="1"/>
        <rFont val="Times New Roman"/>
        <family val="1"/>
        <charset val="204"/>
      </rPr>
      <t xml:space="preserve"> подготовлен отчет о количестве специалистов отрасли, прошедших обучение на курсах повышения квалификации в 2016 году</t>
    </r>
  </si>
  <si>
    <r>
      <rPr>
        <b/>
        <sz val="12"/>
        <color theme="1"/>
        <rFont val="Times New Roman"/>
        <family val="1"/>
        <charset val="204"/>
      </rPr>
      <t>Контрольное событие № 22:</t>
    </r>
    <r>
      <rPr>
        <sz val="12"/>
        <color theme="1"/>
        <rFont val="Times New Roman"/>
        <family val="1"/>
        <charset val="204"/>
      </rPr>
      <t xml:space="preserve"> подготовлен отчет о количестве специалистов отрасли, прошедших обучение на курсах повышения квалификации в 2017 году</t>
    </r>
  </si>
  <si>
    <t>3.2.</t>
  </si>
  <si>
    <r>
      <rPr>
        <b/>
        <sz val="12"/>
        <color theme="1"/>
        <rFont val="Times New Roman"/>
        <family val="1"/>
        <charset val="204"/>
      </rPr>
      <t>Основное мероприятие 3.2:</t>
    </r>
    <r>
      <rPr>
        <sz val="12"/>
        <color theme="1"/>
        <rFont val="Times New Roman"/>
        <family val="1"/>
        <charset val="204"/>
      </rPr>
      <t xml:space="preserve">
Подготовка высококвалифицированных тренерских кадров для системы подготовки спортивного резерва
</t>
    </r>
  </si>
  <si>
    <t>3.2.1.</t>
  </si>
  <si>
    <r>
      <rPr>
        <b/>
        <sz val="12"/>
        <color theme="1"/>
        <rFont val="Times New Roman"/>
        <family val="1"/>
        <charset val="204"/>
      </rPr>
      <t>Мероприятие 3.2.1:</t>
    </r>
    <r>
      <rPr>
        <sz val="12"/>
        <color theme="1"/>
        <rFont val="Times New Roman"/>
        <family val="1"/>
        <charset val="204"/>
      </rPr>
      <t xml:space="preserve">
Мониторинг проводимых курсов подготовки и переподготовки тренерских кадров
</t>
    </r>
  </si>
  <si>
    <t>3.2.2.</t>
  </si>
  <si>
    <r>
      <rPr>
        <b/>
        <sz val="12"/>
        <color theme="1"/>
        <rFont val="Times New Roman"/>
        <family val="1"/>
        <charset val="204"/>
      </rPr>
      <t>Мероприятие 3.2.2:</t>
    </r>
    <r>
      <rPr>
        <sz val="12"/>
        <color theme="1"/>
        <rFont val="Times New Roman"/>
        <family val="1"/>
        <charset val="204"/>
      </rPr>
      <t xml:space="preserve">
Заключение договоров на подготовку и переподготовку тренерских кадров
</t>
    </r>
  </si>
  <si>
    <r>
      <rPr>
        <b/>
        <sz val="12"/>
        <color theme="1"/>
        <rFont val="Times New Roman"/>
        <family val="1"/>
        <charset val="204"/>
      </rPr>
      <t xml:space="preserve">Контрольное событие № 23: </t>
    </r>
    <r>
      <rPr>
        <sz val="12"/>
        <color theme="1"/>
        <rFont val="Times New Roman"/>
        <family val="1"/>
        <charset val="204"/>
      </rPr>
      <t>подготовлен отчет о количестве тренеров прошедших подготовку и переподготовку в  2015 году</t>
    </r>
  </si>
  <si>
    <r>
      <rPr>
        <b/>
        <sz val="12"/>
        <color theme="1"/>
        <rFont val="Times New Roman"/>
        <family val="1"/>
        <charset val="204"/>
      </rPr>
      <t>Контрольное событие № 24:</t>
    </r>
    <r>
      <rPr>
        <sz val="12"/>
        <color theme="1"/>
        <rFont val="Times New Roman"/>
        <family val="1"/>
        <charset val="204"/>
      </rPr>
      <t xml:space="preserve"> подготовлен отчет о количестве тренеров прошедших подготовку и переподготовку в   2016 году</t>
    </r>
  </si>
  <si>
    <r>
      <rPr>
        <b/>
        <sz val="12"/>
        <color theme="1"/>
        <rFont val="Times New Roman"/>
        <family val="1"/>
        <charset val="204"/>
      </rPr>
      <t xml:space="preserve">Контрольное событие № 25: </t>
    </r>
    <r>
      <rPr>
        <sz val="12"/>
        <color theme="1"/>
        <rFont val="Times New Roman"/>
        <family val="1"/>
        <charset val="204"/>
      </rPr>
      <t>подготовлен отчет о количестве тренеров прошедших подготовку и переподготовку в  2017 году</t>
    </r>
  </si>
  <si>
    <t>3.3.</t>
  </si>
  <si>
    <r>
      <rPr>
        <b/>
        <sz val="12"/>
        <color theme="1"/>
        <rFont val="Times New Roman"/>
        <family val="1"/>
        <charset val="204"/>
      </rPr>
      <t>Основное мероприятие: № 3.3:</t>
    </r>
    <r>
      <rPr>
        <sz val="12"/>
        <color theme="1"/>
        <rFont val="Times New Roman"/>
        <family val="1"/>
        <charset val="204"/>
      </rPr>
      <t xml:space="preserve">
Создание эффективных материальных и моральных стимулов для притока наиболее квалифицированных специалистов
</t>
    </r>
  </si>
  <si>
    <t>3.3.1.</t>
  </si>
  <si>
    <r>
      <rPr>
        <b/>
        <sz val="12"/>
        <color theme="1"/>
        <rFont val="Times New Roman"/>
        <family val="1"/>
        <charset val="204"/>
      </rPr>
      <t>Мероприятие 3.3.1</t>
    </r>
    <r>
      <rPr>
        <sz val="12"/>
        <color theme="1"/>
        <rFont val="Times New Roman"/>
        <family val="1"/>
        <charset val="204"/>
      </rPr>
      <t xml:space="preserve">
Проведение аналитической работы по определению претендентов на получение единовременной стипендии «Успех»
</t>
    </r>
  </si>
  <si>
    <t>3.3.2.</t>
  </si>
  <si>
    <r>
      <rPr>
        <b/>
        <sz val="12"/>
        <color theme="1"/>
        <rFont val="Times New Roman"/>
        <family val="1"/>
        <charset val="204"/>
      </rPr>
      <t>Мероприятие 3.3.2.</t>
    </r>
    <r>
      <rPr>
        <sz val="12"/>
        <color theme="1"/>
        <rFont val="Times New Roman"/>
        <family val="1"/>
        <charset val="204"/>
      </rPr>
      <t xml:space="preserve">
 Подготовительная работа для организации и проведения торжественного вручения единовременной целевой стипендии «Успех» муниципального района «Сосногорск»
</t>
    </r>
  </si>
  <si>
    <r>
      <rPr>
        <b/>
        <sz val="12"/>
        <color theme="1"/>
        <rFont val="Times New Roman"/>
        <family val="1"/>
        <charset val="204"/>
      </rPr>
      <t>Контрольное событие № 26</t>
    </r>
    <r>
      <rPr>
        <sz val="12"/>
        <color theme="1"/>
        <rFont val="Times New Roman"/>
        <family val="1"/>
        <charset val="204"/>
      </rPr>
      <t xml:space="preserve">
Проведено мероприятие «Успех»: вручены  стипендий спортсменам-победителям в личном зачете, стипендии командным видам спорта и поощрительных выплат тренерам-преподавателям в 2015 году
</t>
    </r>
  </si>
  <si>
    <r>
      <rPr>
        <b/>
        <sz val="12"/>
        <color theme="1"/>
        <rFont val="Times New Roman"/>
        <family val="1"/>
        <charset val="204"/>
      </rPr>
      <t>Контрольное событие № 27</t>
    </r>
    <r>
      <rPr>
        <sz val="12"/>
        <color theme="1"/>
        <rFont val="Times New Roman"/>
        <family val="1"/>
        <charset val="204"/>
      </rPr>
      <t xml:space="preserve">
Проведено мероприятие «Успех»: вручены  стипендий спортсменам-победителям в личном зачете, стипендии командным видам спорта и поощрительных выплат тренерам-преподавателям в 2016 году
</t>
    </r>
  </si>
  <si>
    <r>
      <rPr>
        <b/>
        <sz val="12"/>
        <color theme="1"/>
        <rFont val="Times New Roman"/>
        <family val="1"/>
        <charset val="204"/>
      </rPr>
      <t>Контрольное событие № 28</t>
    </r>
    <r>
      <rPr>
        <sz val="12"/>
        <color theme="1"/>
        <rFont val="Times New Roman"/>
        <family val="1"/>
        <charset val="204"/>
      </rPr>
      <t xml:space="preserve">
Проведено мероприятие «Успех»: вручены  стипендий спортсменам-победителям в личном зачете, стипендии командным видам спорта и поощрительных выплат тренерам-преподавателям в 2017 году
</t>
    </r>
  </si>
  <si>
    <t>Итого по задаче 3</t>
  </si>
  <si>
    <t>Задача 4. Популяризация здорового образа жизни, физической культуры и спорта среди населения</t>
  </si>
  <si>
    <t>4.1.</t>
  </si>
  <si>
    <r>
      <rPr>
        <b/>
        <sz val="12"/>
        <color theme="1"/>
        <rFont val="Times New Roman"/>
        <family val="1"/>
        <charset val="204"/>
      </rPr>
      <t xml:space="preserve">Основное мероприятие 4.1: </t>
    </r>
    <r>
      <rPr>
        <sz val="12"/>
        <color theme="1"/>
        <rFont val="Times New Roman"/>
        <family val="1"/>
        <charset val="204"/>
      </rPr>
      <t>Пропаганда и популяризация физической культуры и спорта среди жителей МО МР «Сосногорск»</t>
    </r>
  </si>
  <si>
    <t>4.1.1.</t>
  </si>
  <si>
    <r>
      <rPr>
        <b/>
        <sz val="12"/>
        <color theme="1"/>
        <rFont val="Times New Roman"/>
        <family val="1"/>
        <charset val="204"/>
      </rPr>
      <t>Мероприятие № 4.1.1</t>
    </r>
    <r>
      <rPr>
        <sz val="12"/>
        <color theme="1"/>
        <rFont val="Times New Roman"/>
        <family val="1"/>
        <charset val="204"/>
      </rPr>
      <t xml:space="preserve">
Размещение в СМИ информации о планируемых и проведенных мероприятиях 
</t>
    </r>
  </si>
  <si>
    <t>4.1.2.</t>
  </si>
  <si>
    <r>
      <rPr>
        <b/>
        <sz val="12"/>
        <color theme="1"/>
        <rFont val="Times New Roman"/>
        <family val="1"/>
        <charset val="204"/>
      </rPr>
      <t>Мероприятие № 4.1.2</t>
    </r>
    <r>
      <rPr>
        <sz val="12"/>
        <color theme="1"/>
        <rFont val="Times New Roman"/>
        <family val="1"/>
        <charset val="204"/>
      </rPr>
      <t xml:space="preserve">
Размещение актуальной информации по вопросам физической культуры и спорта через интернет
</t>
    </r>
  </si>
  <si>
    <r>
      <rPr>
        <b/>
        <sz val="12"/>
        <color theme="1"/>
        <rFont val="Times New Roman"/>
        <family val="1"/>
        <charset val="204"/>
      </rPr>
      <t xml:space="preserve">Контрольное событие № 29: </t>
    </r>
    <r>
      <rPr>
        <sz val="12"/>
        <color theme="1"/>
        <rFont val="Times New Roman"/>
        <family val="1"/>
        <charset val="204"/>
      </rPr>
      <t xml:space="preserve">опубликовано не менее 80 статей в СМИ в целях 
информированности населения
</t>
    </r>
  </si>
  <si>
    <r>
      <rPr>
        <b/>
        <sz val="12"/>
        <color theme="1"/>
        <rFont val="Times New Roman"/>
        <family val="1"/>
        <charset val="204"/>
      </rPr>
      <t>Контрольное событие № 30:</t>
    </r>
    <r>
      <rPr>
        <sz val="12"/>
        <color theme="1"/>
        <rFont val="Times New Roman"/>
        <family val="1"/>
        <charset val="204"/>
      </rPr>
      <t xml:space="preserve"> опубликование не менее 200 статей в СМИ в целях 
информированности населения
</t>
    </r>
  </si>
  <si>
    <t>Итого по задаче 4</t>
  </si>
  <si>
    <t>Задача 5. Вовлечение всех категорий населения муниципального образования муниципального района «Сосногорск» в массовые физкультурные и спортивные мероприятия</t>
  </si>
  <si>
    <t>5.1.</t>
  </si>
  <si>
    <r>
      <rPr>
        <b/>
        <sz val="12"/>
        <color theme="1"/>
        <rFont val="Times New Roman"/>
        <family val="1"/>
        <charset val="204"/>
      </rPr>
      <t>Основное мероприятие 5.1.</t>
    </r>
    <r>
      <rPr>
        <sz val="12"/>
        <color theme="1"/>
        <rFont val="Times New Roman"/>
        <family val="1"/>
        <charset val="204"/>
      </rPr>
      <t xml:space="preserve">
Организация, проведение официальных физкультурно-оздоровительных и спортивных мероприятий для населения, в том числе для лиц с ограниченными возможностями здоровья. 
</t>
    </r>
  </si>
  <si>
    <t>5.1.1.</t>
  </si>
  <si>
    <r>
      <rPr>
        <b/>
        <sz val="12"/>
        <color theme="1"/>
        <rFont val="Times New Roman"/>
        <family val="1"/>
        <charset val="204"/>
      </rPr>
      <t>Мероприятие: 5.1.1</t>
    </r>
    <r>
      <rPr>
        <sz val="12"/>
        <color theme="1"/>
        <rFont val="Times New Roman"/>
        <family val="1"/>
        <charset val="204"/>
      </rPr>
      <t xml:space="preserve">
Формирование календарного плана мероприятий с учетом предложений общественных организаций
</t>
    </r>
  </si>
  <si>
    <t>5.1.2.</t>
  </si>
  <si>
    <r>
      <t xml:space="preserve"> </t>
    </r>
    <r>
      <rPr>
        <b/>
        <sz val="12"/>
        <color theme="1"/>
        <rFont val="Times New Roman"/>
        <family val="1"/>
        <charset val="204"/>
      </rPr>
      <t xml:space="preserve">Мероприятие: 5.1.2 </t>
    </r>
    <r>
      <rPr>
        <sz val="12"/>
        <color theme="1"/>
        <rFont val="Times New Roman"/>
        <family val="1"/>
        <charset val="204"/>
      </rPr>
      <t xml:space="preserve">
Реализация календарного плана мероприятий 
</t>
    </r>
  </si>
  <si>
    <r>
      <rPr>
        <b/>
        <sz val="12"/>
        <color theme="1"/>
        <rFont val="Times New Roman"/>
        <family val="1"/>
        <charset val="204"/>
      </rPr>
      <t>Контрольное событие № 31:</t>
    </r>
    <r>
      <rPr>
        <sz val="12"/>
        <color theme="1"/>
        <rFont val="Times New Roman"/>
        <family val="1"/>
        <charset val="204"/>
      </rPr>
      <t xml:space="preserve">
Подготовлен отчет об исполнении календарного плана за 2014 год
</t>
    </r>
  </si>
  <si>
    <r>
      <rPr>
        <b/>
        <sz val="12"/>
        <color theme="1"/>
        <rFont val="Times New Roman"/>
        <family val="1"/>
        <charset val="204"/>
      </rPr>
      <t>Контрольное событие № 32:</t>
    </r>
    <r>
      <rPr>
        <sz val="12"/>
        <color theme="1"/>
        <rFont val="Times New Roman"/>
        <family val="1"/>
        <charset val="204"/>
      </rPr>
      <t xml:space="preserve">
Подготовлен отчет об исполнении календарного плана за 2015 год
</t>
    </r>
  </si>
  <si>
    <r>
      <rPr>
        <b/>
        <sz val="12"/>
        <color theme="1"/>
        <rFont val="Times New Roman"/>
        <family val="1"/>
        <charset val="204"/>
      </rPr>
      <t>Контрольное событие № 33:</t>
    </r>
    <r>
      <rPr>
        <sz val="12"/>
        <color theme="1"/>
        <rFont val="Times New Roman"/>
        <family val="1"/>
        <charset val="204"/>
      </rPr>
      <t xml:space="preserve">
Подготовлен отчет об исполнении календарного плана за 2016 год
</t>
    </r>
  </si>
  <si>
    <t>5.2.</t>
  </si>
  <si>
    <r>
      <rPr>
        <b/>
        <sz val="12"/>
        <color theme="1"/>
        <rFont val="Times New Roman"/>
        <family val="1"/>
        <charset val="204"/>
      </rPr>
      <t xml:space="preserve">Основное мероприятие 5.2: </t>
    </r>
    <r>
      <rPr>
        <sz val="12"/>
        <color theme="1"/>
        <rFont val="Times New Roman"/>
        <family val="1"/>
        <charset val="204"/>
      </rPr>
      <t>Организация, проведение официальных республиканских спортивных мероприятий и участие в выездных, республиканских, всероссийских и международных соревнованиях для выявления перспективных и талантливых спортсменов</t>
    </r>
  </si>
  <si>
    <t>5.2.1.</t>
  </si>
  <si>
    <r>
      <rPr>
        <b/>
        <sz val="12"/>
        <color theme="1"/>
        <rFont val="Times New Roman"/>
        <family val="1"/>
        <charset val="204"/>
      </rPr>
      <t>Мероприятие 5.2.1</t>
    </r>
    <r>
      <rPr>
        <sz val="12"/>
        <color theme="1"/>
        <rFont val="Times New Roman"/>
        <family val="1"/>
        <charset val="204"/>
      </rPr>
      <t xml:space="preserve">
Формирование календарного плана физкультурных и спортивных мероприятий МО МР «Сосногорск»
</t>
    </r>
  </si>
  <si>
    <t>5.2.2.</t>
  </si>
  <si>
    <r>
      <rPr>
        <b/>
        <sz val="12"/>
        <color theme="1"/>
        <rFont val="Times New Roman"/>
        <family val="1"/>
        <charset val="204"/>
      </rPr>
      <t>Мероприятие 5.2.2</t>
    </r>
    <r>
      <rPr>
        <sz val="12"/>
        <color theme="1"/>
        <rFont val="Times New Roman"/>
        <family val="1"/>
        <charset val="204"/>
      </rPr>
      <t xml:space="preserve"> Реализация календарного плана физкультурных и спортивных мероприятий МО МР «Сосногорск»</t>
    </r>
  </si>
  <si>
    <r>
      <rPr>
        <b/>
        <sz val="12"/>
        <color theme="1"/>
        <rFont val="Times New Roman"/>
        <family val="1"/>
        <charset val="204"/>
      </rPr>
      <t>Контрольное событие № 34:</t>
    </r>
    <r>
      <rPr>
        <sz val="12"/>
        <color theme="1"/>
        <rFont val="Times New Roman"/>
        <family val="1"/>
        <charset val="204"/>
      </rPr>
      <t xml:space="preserve">
Подготовлен отчет об исполнении календарного плана за 2014 год
</t>
    </r>
  </si>
  <si>
    <r>
      <rPr>
        <b/>
        <sz val="12"/>
        <color theme="1"/>
        <rFont val="Times New Roman"/>
        <family val="1"/>
        <charset val="204"/>
      </rPr>
      <t>Контрольное событие № 35:</t>
    </r>
    <r>
      <rPr>
        <sz val="12"/>
        <color theme="1"/>
        <rFont val="Times New Roman"/>
        <family val="1"/>
        <charset val="204"/>
      </rPr>
      <t xml:space="preserve">
Подготовлен отчет об исполнении календарного плана за 2015 год
</t>
    </r>
  </si>
  <si>
    <r>
      <rPr>
        <b/>
        <sz val="12"/>
        <color theme="1"/>
        <rFont val="Times New Roman"/>
        <family val="1"/>
        <charset val="204"/>
      </rPr>
      <t>Контрольное событие № 36:</t>
    </r>
    <r>
      <rPr>
        <sz val="12"/>
        <color theme="1"/>
        <rFont val="Times New Roman"/>
        <family val="1"/>
        <charset val="204"/>
      </rPr>
      <t xml:space="preserve">
Подготовлен отчет об исполнении календарного плана за 2016 год
</t>
    </r>
  </si>
  <si>
    <t>Итого по задаче 5</t>
  </si>
  <si>
    <t>Задача 6. Обеспечение реализации муниципальной Программы</t>
  </si>
  <si>
    <t>6.1.</t>
  </si>
  <si>
    <t>Руководство и управление в сфере установленных функций органов местного самоуправления</t>
  </si>
  <si>
    <t>Данные предоставлены на 01.10.2015 года, в которых не отражено кассовое исполнение заработной платы за сентябрь месяц, а так же не произведена еще проплата льготного проезда. Обучение специалистов будет произведено в 3-4 квартале 2015 года.</t>
  </si>
  <si>
    <t>6.2.</t>
  </si>
  <si>
    <t>Выполнение других обязательств отделом физкультуры и спорта администрации муниципального района «Сосногорск»</t>
  </si>
  <si>
    <t>ОФК и С администрации МР «Сосногорск», Централизованная бухгалтерия ОФКиС</t>
  </si>
  <si>
    <t>Итого по задаче 6</t>
  </si>
  <si>
    <t>Итого</t>
  </si>
  <si>
    <t xml:space="preserve">МП "РАЗВИТИЕ ФИЗИЧЕСКОЙ КУЛЬТУРЫ И СПОРТА НА ТЕРРИТОРИИ МУНИЦИПАЛЬНОГО РАЙОНА "СОСНОГОРСК" </t>
  </si>
  <si>
    <t>Подпрограмма 1 "Обеспечение доступности объектов сферы культуры, сохранение и актуализация культурного наследия"</t>
  </si>
  <si>
    <t>Основное мероприятие 1.1.1.: строительство, реконтрукции и ремонт объектов сферы культуры</t>
  </si>
  <si>
    <t>Отдел культуры администрации МР "Сосногорск"</t>
  </si>
  <si>
    <t>Мероприятие 1: капитальный ремонт МАУ "Городской Дом культуры "Горизонт"</t>
  </si>
  <si>
    <t>МКУ "Управление капитального строительства г. Сосногорска"</t>
  </si>
  <si>
    <t>По состоянию на 01.10.2015 года выполнены работы:</t>
  </si>
  <si>
    <t>Мероприятие 2: капитальный ремонт филиала 1 МБУ "СМЦБС" - Городская детская и юношеская библиотека</t>
  </si>
  <si>
    <t>Мероприятие 3: капитальный ремонт филиала 19 МБУ "СМЦБС" - Нижнеодесская детская библиотека</t>
  </si>
  <si>
    <t xml:space="preserve">Мероприятие 4. Ремонт части помещений в здании филиала МБУ «МКЦ МР «Сосногорск» - Досуговый центр «Нефтяник» пгт. Войвож </t>
  </si>
  <si>
    <t>Мероприятие 5. Ремонт кровли филиала МБУ «МКЦ МР «Сосногорск» - Досуговый центр «Нефтяник» пгт. Войвож</t>
  </si>
  <si>
    <t>Контрольное событие 1: завершение капитального ремонта МАУ "Городской Дом культуры "Горизонт"</t>
  </si>
  <si>
    <t xml:space="preserve">По состоянию на 01.10.2015 года выполнены работы: 1) наружная отделка фасада (80 %); 2) отмостка (30 %); 3) крыльца (80 %); 4) пожарные лестницы (90 %); 5) внутренний водопровод (20 %); 6) внутренняя канализация (10 %); 7) наружный водопровод (50 %); 8) внутренняя отделка (фойе) (50 %). </t>
  </si>
  <si>
    <t xml:space="preserve">Контрольное событие 2: завершен капитальный ремонт филиала 1 МБУ «СМЦБС» - Городская детская и юношеская библиотека. </t>
  </si>
  <si>
    <t xml:space="preserve">Переделана локальная смета на капитальный ремонт Городской детской и юношеской бибилиотеки в связи с недостатком средств, заложенных в бюджете на 2015 год. В результате, капитальный ремонт будет проходить в два этапа. В 2015 году будут проведены работы по демонтированной части помещения. Сумма работ по данному этапу составит по смете 2 655 532,60 руб. 6 октября 2015 года в План-график внесена информация по проведению аукциона на сумму 2 655 532,6 руб. 15 октября 2015 года отдел торгов администрации МР "Сосногорск" начнет процедуру по приему заявок на участие в аукционе. Ориентировочно аукцион пройдет до конца октября. Заключение договора на выполнение работ планируется на ноябрь 2015 г. Работы по первому этапу капитального ремонта будут завершены до 15 февраля 2016 года, поэтому в Финансовое управление администрации МР "Сосногорск" отправлено ходатайство о резервировании средств на 2016 год. </t>
  </si>
  <si>
    <t xml:space="preserve">Контрольное событие 3: завершен капитальный ремонт филиала 19 МБУ «СМЦБС» - Нижнеодесская детская библиотека </t>
  </si>
  <si>
    <t xml:space="preserve">Контрольное событие наступило. </t>
  </si>
  <si>
    <t xml:space="preserve">Контрольное событие 4: завершен ремонт части помещений в здании филиала МБУ «МКЦ МР «Сосногорск» - Досуговый центр «Нефтяник» пгт. Войвож </t>
  </si>
  <si>
    <t xml:space="preserve">Контрольное событие 5: завершен ремонт кровли филиала МБУ «МКЦ МР «Сосногорск» - Досуговый центр «Нефтяник» пгт. Войвож  </t>
  </si>
  <si>
    <t>Основное мероприятие 1.1.2.: укрепление материально-технической базы объектов сферы культуры</t>
  </si>
  <si>
    <t xml:space="preserve">Мероприятие 1: оснащение современным специальным оборудованием и музыкальными инструментами муниципальных учреждений культуры и учреждений дополнительного образования детей. </t>
  </si>
  <si>
    <t xml:space="preserve">Контрольное событие 1: приобретение специального оборудования и музыкальных инструментов для  4 учреждений культуры 
</t>
  </si>
  <si>
    <t>Основное мероприятие 1.1.4.: реализация малых проектов в сфере культуры</t>
  </si>
  <si>
    <t>Мероприятие 1: подготовка проектной документации для подачи заявки.</t>
  </si>
  <si>
    <t>Мероприятие 2: реализация 1 малого проекта.</t>
  </si>
  <si>
    <t>Контрольное событие 1: подача заявки на финансирование малого проекта.</t>
  </si>
  <si>
    <t xml:space="preserve">Контрольное событие 2: приобретение мультимедийного оборудования в сельские досуговые центры пст. Ираель, пст. Верхнеижемский, д. Пожня, п. Поляна
</t>
  </si>
  <si>
    <t>Основное мероприятие 1.2.1: оказание муниципальных услуг (выполнение работ) библиотеками</t>
  </si>
  <si>
    <t>Мероприятие 1: библиотечное, библиографическое и информационное обслуживание пользователей муниципальных библиотек</t>
  </si>
  <si>
    <t>Мероприятие 2: формирование, учет и обеспечение физической сохранности и безопасности фондов муниципальных библиотек</t>
  </si>
  <si>
    <t xml:space="preserve">Контрольное событие 1: показатели муниципальных заданий на оказание муниципальных услуг за 2015 год выполнены в полно объеме. </t>
  </si>
  <si>
    <t>Контрольное событие 2:  показатели муниципальных заданий на оказание муниципальных услуг за 2016 год выполнены в полно объеме.</t>
  </si>
  <si>
    <t>Контрольное событие 3:  показатели муниципальных заданий на оказание муниципальных услуг за 2017 год выполнены в полно объеме.</t>
  </si>
  <si>
    <t>Основное мероприятие 1.2.2.: оказание муниципальной услуги (выполнение работ) музеями</t>
  </si>
  <si>
    <t xml:space="preserve">Мероприятие 1: публикация музейных предметов, музейных коллекций муниципальными музеями МО МР «Сосногорск» путем публичного показа, воспроизведения в печатных изданиях, на электронных и других видах носителей, в том числе в виртуальном режиме. </t>
  </si>
  <si>
    <t>Мероприятие 2: формирование, учет и хранение, изучение и обеспечение сохранности предметов Музейного фонда РФ в муниципальных музеях МО МР "Сосногорск".</t>
  </si>
  <si>
    <t>Основное мероприятие 1.2.3: комплектование документных (книжных) фондов библиотек муниципального образования, подписка на периодические издания</t>
  </si>
  <si>
    <t>Мероприятие 1: приобретение книг</t>
  </si>
  <si>
    <t>Мероприятие 2: Подписка на периодические издания</t>
  </si>
  <si>
    <t>Контрольное событие 1: Количество экземпляров новых поступлений в библиотечные фонды на 1 тыс. чел. населения составит в 2015 г. - 175 ед.</t>
  </si>
  <si>
    <t>Контрольное событие 2: Количество экземпляров новых поступлений в библиотечные фонды на 1 тыс. чел. населения составит в 2016 г. - 250 ед.</t>
  </si>
  <si>
    <t>Контрольное событие 3: Количество экземпляров новых поступлений в библиотечные фонды на 1 тыс. чел. населения составит в 2017 г. - 250 ед.</t>
  </si>
  <si>
    <t>Основное мероприятие 1.2.4: внедрение в муниципальных учреждениях сферы культуры информационных технологий в рамках мероприятий по информатизации</t>
  </si>
  <si>
    <t>Мероприятие 1: оснащение муниципальных бибилиотек техническими средствами</t>
  </si>
  <si>
    <t>Контрольное событие 1: приобретение принтеров в количестве 5 штук для 5 библиотек</t>
  </si>
  <si>
    <t>Подпрограмма 2 "Формирование благоприятных условий реализации, воспроизводства и развития творческого потенциала населения муниципального района "Сосногорск"</t>
  </si>
  <si>
    <t>Основное мероприятие 2.1.1: оказание муниципальных услуг (выполнение работ) учреждениями культурно-досугового типа</t>
  </si>
  <si>
    <t>Мероприятие 1: Создание условий для организации досуга населению и обеспечение жителей услугами организаций культуры на базе клубных учреждений</t>
  </si>
  <si>
    <t>Мероприятие 2: создание условий по сохранению нематериального культурного наследия</t>
  </si>
  <si>
    <t xml:space="preserve">Основное мероприятие 2.1.2: проведение мероприятий районного значения, в том числе этнокультурных мероприятий с использованием коми языка, мероприятий, пропаган-дирующих государственные языки РК; совместных мероприятий, проводимых учреждениями культуры и национально-культурными автономиями; </t>
  </si>
  <si>
    <t xml:space="preserve">Мероприятие 1: проведение  мероприятий районного значения </t>
  </si>
  <si>
    <t xml:space="preserve">Мероприятие 2: проведение  выездных мероприятий </t>
  </si>
  <si>
    <t>Контрольное событие 1: Проведение не менее 15 районных мероприятий в год</t>
  </si>
  <si>
    <t>Контрольное событие 2: Проведение не менее 5 выездных мероприятий в год</t>
  </si>
  <si>
    <t>Основное мероприятие 2.1.3: информационное сопровождение мероприятий в средствах массовой информации</t>
  </si>
  <si>
    <t>Мероприятие 1: Размещение на информационной ленте материалов, направленных на освещение реализации в МО МР "Сосногорск" социально-значимых проектов</t>
  </si>
  <si>
    <t>Контрольное событие 1: Заключение муниципального контракта на оказание услуг по изготовлению информационных сюжетов и размещение информационных сюжетов на телевидении</t>
  </si>
  <si>
    <t>Контрольное событие 2: Выполнение муниципального контракта на оказание услуг по изготовлению информационных сюжетов и размещение информационных сюжетов на тлевидении</t>
  </si>
  <si>
    <t>Основное мероприятие 2.2.1: оказание муниципальных услуг (выполнение работ) учреждениями дополнительного образования детей в сфере культуры</t>
  </si>
  <si>
    <t>Мероприятие 1: предоставление дополнительного образования детям</t>
  </si>
  <si>
    <t>Мероприятие 2: сохранение контингента обучающихся</t>
  </si>
  <si>
    <t>Основное мероприятие 2.2.2: назначение и выплата специальных стипендий для обучающихся образовательных учреждений дополнительного образования детей</t>
  </si>
  <si>
    <t xml:space="preserve">Мероприятие 1: разработка нормативно-правового акта о стипендиях и проведение конкурсного отбора претендентов на получение специальных стипендий </t>
  </si>
  <si>
    <t xml:space="preserve">Мероприятие 2: подготовка документов кандидатов на получение стипендий. </t>
  </si>
  <si>
    <t>Контрольное событие 1: выплачена в полном объеме специальные стипендии для обучающихся в образовательных организациях дополнительного образования детей за 2015 год</t>
  </si>
  <si>
    <t>Контрольное событие 2: выплачена в полном объеме специальные стипендии для обучающихся в образовательных организациях дополнительного образования детей за 2016 год</t>
  </si>
  <si>
    <t>Контрольное событие 3: выплачена в полном объеме специальные стипендии для обучающихся в образовательных организациях дополнительного образования детей за 2017 год</t>
  </si>
  <si>
    <t>Основное мероприятие 2.3.1: участие специалистов муниципальных бюджетных учреждений культуры и образовательных учреждений дополнительного образования детей в сфере культуры в республиканских, межрегиональных, всероссийских конференциях, семинарах, курсах повышения квалификации, круглых столах по актуальным проблемам сферы культуры</t>
  </si>
  <si>
    <t xml:space="preserve">Мероприятие 1: составление смет и подготовка документов для направления специалистов муниципальных бюджетных учреждений культуры и учреждений дополнительного образования детей в сфере культуры с целью участия в республиканских, межрегиональных, всероссийских конференциях, семинарах, курсах повышения квалификации, круглых столах по актуальным проблемам сферы культуры. </t>
  </si>
  <si>
    <t xml:space="preserve">Мероприятие 2: оплата обучения и командировочных расходов специалистов муниципальных бюджетных учреждений культуры и учреждений дополнительного образования детей в сфере культуры, направляемых на республиканские, межрегиональные, всероссийские конференции, семинары, курсы повышения квалификации, круглые столы по акутальным проблемам сферы культуры. </t>
  </si>
  <si>
    <t>Контрольное событие 1: участие не менее 2-х специалистов муниципальных учреждений культуры в вышеуказанных мероприятиях</t>
  </si>
  <si>
    <t>Контрольное событие 2: участие не менее 2-х специалистов муниципальных учреждений дополнительного образования детей в сфере культуры в вышеуказанных мероприятиях</t>
  </si>
  <si>
    <t>Основное мероприятие 2.3.2: социальные гарантии работников культуры</t>
  </si>
  <si>
    <t xml:space="preserve">Мероприятие 1: оплата "сельских" специалистам, проживающих в сельской местности </t>
  </si>
  <si>
    <t>Контрольное событие 1: Выплата социального характера 22 специалистам, проживающим в сельской местности, в 2015 году</t>
  </si>
  <si>
    <t>Контрольное событие 2: Выплата социального характера 22 специалистам, проживающим в сельской местности,  в 2016 году</t>
  </si>
  <si>
    <t>Контрольное событие 3: Выплата социального характера 22 специалистам, проживающим в сельской местности, в 2017 году</t>
  </si>
  <si>
    <t>Подпрограмма 3 "Обеспечение реализации муниципальной программы"</t>
  </si>
  <si>
    <t>Основное мероприятие 3.1.1: осуществление полномочий по проведению мониторинга по реализации Программы</t>
  </si>
  <si>
    <t>Мероприятие 1: выполнение основных мероприятий муниципальной программы "Развитие "Культуры" МО МР "Сосногорск" в соответствии с установленными сроками и этапами.</t>
  </si>
  <si>
    <t>Контрольное событие 1: предоставлен годовой отчет о ходе реализации и оценке эффективности муниципальной программы за 2015 год</t>
  </si>
  <si>
    <t>Контрольное событие 2: предоставлен годовой отчет о ходе реализации и оценке эффективности муниципальной программы за 2016 год</t>
  </si>
  <si>
    <t>Контрольное событие 3: предоставлен годовой отчет о ходе реализации и оценке эффективности муниципальной программы за 2017 год</t>
  </si>
  <si>
    <t>Основное мероприятие 3.1.3: оказание муниципальных услуг (выполнение работ) прочими учреждениями культуры</t>
  </si>
  <si>
    <t>Мероприятие 1: предоставление услуг по организации уборки, обеспечению охраной и обслуживанию помещений зданий муниципальных учреждений культуры</t>
  </si>
  <si>
    <t xml:space="preserve">Основное мероприятие 3.2.1: организация взаимодействия органов местного самоуправления муниципального образования муниципального района «Сосногорск» с органами исполнительной власти Республики Коми по реализации муниципальной программы. </t>
  </si>
  <si>
    <t>Мероприятие 1: проведение рабочих встреч, консультаций, совещаний и иных мероприятий в рамках взаимодействия</t>
  </si>
  <si>
    <t>Контрольное событие 1: достигнуты показатели результативности выполнения программных мероприятий за 2015 год</t>
  </si>
  <si>
    <t>Контрольное событие 2: достигнуты показатели результативности выполнения программных мероприятий за 2016 год</t>
  </si>
  <si>
    <t>Контрольное событие 3: достигнуты показатели результативности выполнения программных мероприятий за 2017 год</t>
  </si>
  <si>
    <t xml:space="preserve">Основное мероприятие 3.2.2: обеспечение роста уровня оплаты труда работников муниципальных учреждений культуры муниципального образования муниципального района «Сосногорск». </t>
  </si>
  <si>
    <t>Мероприятие 1: подготовка проектов нормативно-правовых актов МО МР "Сосногорск" о совершенствовании системы оплаты труда работников муниципальных учреждений культуры МО МР "Сосногорск".</t>
  </si>
  <si>
    <t>Мероприятие 2: контроль за реализацией принятых решений администрации муниципального района "Сосногорск" в сфере оплаты труда в бюджетной сфере, мониторинг уровня и условий оплаты труда работников муниципальных учреждений культуры, функции и полномочия учредителя в отношении которых осуществляет Отдел культуры администрации муниципального района "Сосногорск"</t>
  </si>
  <si>
    <t>Контрольное событие № 1:
достигнуты целевые значения показателей повышения заработной платы работников муниципальных учреждений культуры по итогам 2015 года -24 709 руб.</t>
  </si>
  <si>
    <t>Контрольное событие № 2:
достигнуты целевые значения показателей повышения заработной платы работников муниципальных учреждений культуры по итогам 2016 года - 29 972 руб.</t>
  </si>
  <si>
    <t>Контрольное событие № 3:
достигнуты целевые значения показателей повышения заработной платы работников муниципальных учреждений культуры по итогам 2017 года - 40 133 руб.</t>
  </si>
  <si>
    <t xml:space="preserve">МП "РАЗВИТИЕ КУЛЬТУРЫ"  МУНИЦИПАЛЬНОГО РАЙОНА "СОСНОГОРСК" </t>
  </si>
  <si>
    <t>ИТОГО:</t>
  </si>
  <si>
    <t>Подпрограмма 1</t>
  </si>
  <si>
    <t>Комплексное развитие систем коммунальной инфраструктуры муниципального образования муниципального района "Сосногорск"</t>
  </si>
  <si>
    <t>1.</t>
  </si>
  <si>
    <t>Реконструкция и модернизация водонапорной башни по ул. Лермонтова, д. 2, сооружение 1 в г. Сосногорске, в том числе ПИР.</t>
  </si>
  <si>
    <t>Петрова Р.Г. руководитель отдела КЭТ и С.</t>
  </si>
  <si>
    <t>К.с. 1</t>
  </si>
  <si>
    <t>Годовой отчет исполнителя о выполнении мероприятия по утвержденным формам.</t>
  </si>
  <si>
    <t>2.</t>
  </si>
  <si>
    <t>Мониторинг качества отобранных проб воды и сточных вод.</t>
  </si>
  <si>
    <t>К.с. 2</t>
  </si>
  <si>
    <t>К.с. 3</t>
  </si>
  <si>
    <t>К.с. 4</t>
  </si>
  <si>
    <t>Подпрограмма 3</t>
  </si>
  <si>
    <t>Создание условий для обеспечения доступным и комфортным жильем населения муниципального образования муниципального района "Сосногорск".</t>
  </si>
  <si>
    <t>3.</t>
  </si>
  <si>
    <t>Обеспечение мероприятий по переселению граждан из аварийного жилищного фонда.</t>
  </si>
  <si>
    <t>К.с. 5</t>
  </si>
  <si>
    <t>К.с. 6</t>
  </si>
  <si>
    <t>4.</t>
  </si>
  <si>
    <t>Предоставление молодым семьям, нуждающимся в улучшении жилищных условий, социальных выплат на приобретение жилого помещения или строительство индивидуального жилого дома.</t>
  </si>
  <si>
    <t>К.с. 7</t>
  </si>
  <si>
    <t>К.с. 8</t>
  </si>
  <si>
    <t>К.с. 9</t>
  </si>
  <si>
    <t>5.</t>
  </si>
  <si>
    <t>Обеспечение жильем отдельных категорий граждан, установленных Федеральными законами от 12.01.1995 № 5-ФЗ "О ветеранах" и от 24.11.1995 № 191-ФЗ "Р социальной защите инвалидов в Российской Федерации".</t>
  </si>
  <si>
    <t>К.с. 10</t>
  </si>
  <si>
    <t>К.с. 11</t>
  </si>
  <si>
    <t>К.с. 12</t>
  </si>
  <si>
    <t>6.</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</si>
  <si>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</si>
  <si>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К.с. 13</t>
  </si>
  <si>
    <t>К.с. 14</t>
  </si>
  <si>
    <t>К.с. 15</t>
  </si>
  <si>
    <t>7.</t>
  </si>
  <si>
    <t>Осуществление государственного полномочия Республики Коми по отлову и содержанию безнадзорных животных.</t>
  </si>
  <si>
    <t>К.с. 16</t>
  </si>
  <si>
    <t>К.с. 17</t>
  </si>
  <si>
    <t>К.с. 18</t>
  </si>
  <si>
    <t>8.</t>
  </si>
  <si>
    <t>Обеспечение условий для реализации подпрограмм.</t>
  </si>
  <si>
    <t>Савешкин В.В. Начальник МКУ "Управление капитального строительства г. Сосногорска".</t>
  </si>
  <si>
    <t>К.с. 19</t>
  </si>
  <si>
    <t>К.с. 20</t>
  </si>
  <si>
    <t>К.с. 21</t>
  </si>
  <si>
    <t>9.</t>
  </si>
  <si>
    <t>Обустройство и приобретение объектов для создания привлекательной среды муниципального образования муниципального района "Сосногорск".</t>
  </si>
  <si>
    <t>Дорошенко Е.Н. главный архитектор администрации и МР "Сосногорск", Савешкин В.В. Начальник МКУ "Управление капитального строительства г. Сосногорска".</t>
  </si>
  <si>
    <t>К.с. 22</t>
  </si>
  <si>
    <t>10.</t>
  </si>
  <si>
    <t>Осуществление переданных государственных полномочий по обеспечению детей-сирот и детей, оставшихся без попечения родителей, лиц из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</si>
  <si>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К.с. 23</t>
  </si>
  <si>
    <t>К.с. 24</t>
  </si>
  <si>
    <t>К.с. 25</t>
  </si>
  <si>
    <t>11.</t>
  </si>
  <si>
    <t>Осуществление переданных государственных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t>
  </si>
  <si>
    <t>К.с. 26</t>
  </si>
  <si>
    <t>К.с. 27</t>
  </si>
  <si>
    <t>К.с. 28</t>
  </si>
  <si>
    <t>12.</t>
  </si>
  <si>
    <t>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Республики Коми отдельными государственными полномочиями в области государственной поддержки граждан получение субсидий (социальных выплат) на приобретение или строительство жилья.</t>
  </si>
  <si>
    <t>К.с. 29</t>
  </si>
  <si>
    <t>К.с. 30</t>
  </si>
  <si>
    <t>К.с. 31</t>
  </si>
  <si>
    <t xml:space="preserve"> МП "Жилье и жилищно-коммунальное хлзяйство муниципального образования муниципального района "Сосногорск".</t>
  </si>
  <si>
    <t>Подпрограмма 1 БДД</t>
  </si>
  <si>
    <t>Основное мероприятие 1.1.Обеспечение безопасного участия детей в дорожном движении</t>
  </si>
  <si>
    <t>О.К. Мирошникова</t>
  </si>
  <si>
    <t>492 000,00</t>
  </si>
  <si>
    <t>Мероприятие 1.1.1Проведение мероприятий с детьми, по профилактике детского дорожно-транспортного травматизма и обучению безопасному участию в дорожном движении (в том числе проведение лекций, занятий и бесед, организация конкурсов «Безопасное колесо», «Внимание – дети», «Лучший уголок по безопасности дорожного движения»,  акций «Безопасное 0лето», «Безопасность глазами д0етей» и другие мероприятия)</t>
  </si>
  <si>
    <t>50 000,00</t>
  </si>
  <si>
    <t xml:space="preserve">Мероприятие 1.1.2. 
Оснащение образовательных учреждений МО МР «Сосногорск» печатными и электронными пособиями, настенными стендами безопасных маршрутов передвижения детей в образовательные учреждения, оборудованием, позволяющим в
игровой форме формировать навыки
безопасного поведения на улично-дорожной    
сети (в том числе обустройство мини-улиц и авто-городков)              
</t>
  </si>
  <si>
    <t>392 000,00</t>
  </si>
  <si>
    <t xml:space="preserve">Мероприятие 1.1.3. 
Изготовление и распространение световозвращающих приспособлений в среде дошкольников и учащихся младших классов образовательных учреждений
</t>
  </si>
  <si>
    <t xml:space="preserve">Контрольное событие программы № 1
Годовой отчет исполнителя мероприятия о достигнутых результатах и проведенной работе
</t>
  </si>
  <si>
    <t xml:space="preserve">Основное мероприятие 1.2.
Строительство реконструкция, техническое перевооружение нерегулируемых (регулируемых)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t>
  </si>
  <si>
    <t>Администрация городского поселения «Сосногорск»</t>
  </si>
  <si>
    <t>Администрация городского поселения «Нижний Одес»</t>
  </si>
  <si>
    <t>Администрация городского поселения «Войвож»</t>
  </si>
  <si>
    <t xml:space="preserve">Контрольное событие программы № 2
Подписание актов выполненных работ по строительству, реконструкции, техническому перевооружению нерегулируемых (регулируемых) пешеходных переходов
</t>
  </si>
  <si>
    <t>Основное мероприятие 1.3. Реконструкция, строительство на участках улично-дорожной сети городов и населенных пунктов пешеходных ограждений, в том числе в зоне пешеходных переходов</t>
  </si>
  <si>
    <t xml:space="preserve">Администрация городского поселения «Нижний Одес»
</t>
  </si>
  <si>
    <t xml:space="preserve">Контрольное событие программы № 3
Подписание актов выполненных работ
</t>
  </si>
  <si>
    <t>Основное мероприятие 1.4. Строительство, реконструкция, техническое перевооружение светофорных объектов</t>
  </si>
  <si>
    <t xml:space="preserve">Контрольное событие программы № 4
Подписание актов выполненных работ
</t>
  </si>
  <si>
    <t>1.5.</t>
  </si>
  <si>
    <t>Основное мероприятие 1.5. Оснащение системами автоматического контроля и выявление нарушений правил дорожного движения улично-дорожной сети регионального и муниципального значения</t>
  </si>
  <si>
    <t xml:space="preserve">Контрольное событие программы № 5
Закупка оборудования, подписание сторонами актов приема-передачи оборудования
</t>
  </si>
  <si>
    <t>1.6.</t>
  </si>
  <si>
    <r>
      <t>Основное мероприятие 1.6.</t>
    </r>
    <r>
      <rPr>
        <sz val="12"/>
        <color indexed="8"/>
        <rFont val="Times New Roman"/>
        <family val="1"/>
        <charset val="204"/>
      </rPr>
      <t xml:space="preserve">  Развитие системы предупреждения опасного поведения участников дорожного движения</t>
    </r>
  </si>
  <si>
    <t xml:space="preserve">Администрация городского поселения «Сосногорск»
</t>
  </si>
  <si>
    <t>1.6.1.</t>
  </si>
  <si>
    <t xml:space="preserve">Мероприятие 1.6.1.
Подготовка и размещение в печатных средствах массовой информации информационно - пропагандистских материалов на тему «Предупреждение дорожно-транспортных происшествий», «Реагирование пожарно-спасательных подразделений на дорожно-транспортные происшествия, в результате которых погибли люди»
</t>
  </si>
  <si>
    <t>1.6.2.</t>
  </si>
  <si>
    <t xml:space="preserve">Мероприятие 1.6.2.
Проведение профилактических, пропагандистских акций, направленных на укрепление дисциплины участников дорожного движения, формирования у них стереотипов законопослушного поведения на дороге
</t>
  </si>
  <si>
    <t xml:space="preserve">Администрация городского поселения «Войвож»
</t>
  </si>
  <si>
    <t>1.6.3.</t>
  </si>
  <si>
    <t xml:space="preserve">Мероприятие 1.6.3.
Обустройство горизонтальной и вертикальной разметки
</t>
  </si>
  <si>
    <t xml:space="preserve">Администрация городского поселения «Войвож»
</t>
  </si>
  <si>
    <t xml:space="preserve">Администрация городского поселения «Нижний Одес»
</t>
  </si>
  <si>
    <t>1.6.4.</t>
  </si>
  <si>
    <t xml:space="preserve">Мероприятие 1.6.4.
Разработка дислокации дорожных знаков и схем горизонтальной разметки
</t>
  </si>
  <si>
    <t>1.6.5.</t>
  </si>
  <si>
    <t xml:space="preserve">Мероприятие 1.6.5.
Установка  дорожных
знаков и информационных     
табло, в том  числе о едином   номере
"112"  и  телефонах
экстренных оперативных служб
</t>
  </si>
  <si>
    <t>1.6.6.</t>
  </si>
  <si>
    <t xml:space="preserve">Мероприятие 1.6.6.
Ямочный ремонт дорог
</t>
  </si>
  <si>
    <t>1.6.7.</t>
  </si>
  <si>
    <t xml:space="preserve">Мероприятие 1.6.7.
Паспортизация дорог и улиц
</t>
  </si>
  <si>
    <t xml:space="preserve">Контрольное событие программы № 6
Закупка оборудования, подписание сторонами актов приема-передачи оборудования, подписание сторонами актов выполненных работ
</t>
  </si>
  <si>
    <t>1.7.</t>
  </si>
  <si>
    <t>Основное мероприятие 1.7. Проведение тактико-спасательных учений по ликвидации крупного дорожно-транспортного происшествия, направленных на практическую отработку вопросов взаимодействия экстренных служб</t>
  </si>
  <si>
    <t>ФГКУ «2 отряд ФПС по Республике Коми»</t>
  </si>
  <si>
    <t>без финансирования</t>
  </si>
  <si>
    <t xml:space="preserve">Контрольное событие программы № 7
Проведение учений
</t>
  </si>
  <si>
    <t>Подпрограмма 2 «Развитие транспортной системы»</t>
  </si>
  <si>
    <t>2.1.</t>
  </si>
  <si>
    <t xml:space="preserve">Основное мероприятие 2.1.
Дорожная деятельность в отношении автомобильных дорог общего пользования местного значения МО МР «Сосногорск» (Дорожные фонды)
</t>
  </si>
  <si>
    <t>Отдел коммунальных энергосистем, транспорта и связи администрации МР «Сосногорск»</t>
  </si>
  <si>
    <t xml:space="preserve">Мероприятие 2.1.1.
Проектирование, строительство, реконструкция автомобильных дорог общего пользования местного значения
</t>
  </si>
  <si>
    <t xml:space="preserve">Мероприятие 2.1.2.
Капитальный ремонт, ремонт и содержание автодорог местного значения и искусственных дорожных сооружений, в том числе проектирование соответствующих работ и проведение необходимых государственных экспертиз
</t>
  </si>
  <si>
    <t>2.1.3.</t>
  </si>
  <si>
    <t xml:space="preserve">Мероприятие 2.1.3.
Техническая инвентаризация автодорог местного значения
</t>
  </si>
  <si>
    <t xml:space="preserve">Контрольное событие программы № 8
Подписание сторонами актом приемки выполненных работ
</t>
  </si>
  <si>
    <t xml:space="preserve">Отдел коммунальных энергосистем, транспорта и связи администрации МР «Сосногорск»
Администрация городского поселения «Сосногорск»
Администрация городского поселения «Нижний Одес»
Администрация городского поселения «Войвож»
</t>
  </si>
  <si>
    <t xml:space="preserve">Мероприятие 2.2.1.
Предоставление в установленном порядке межбюджетных трансфертов местным бюджетам на строительство, реконструкцию, капитальный ремонт и ремонт автомобильных дорог общего пользования местного значения, улиц и тротуаров в населенных пунктах муниципального района «Сосногорск»
</t>
  </si>
  <si>
    <t xml:space="preserve">Мероприятие 2.2.2.
Предоставление в установленном порядке межбюджетных трансфертов местным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
</t>
  </si>
  <si>
    <t xml:space="preserve">Контрольное событие программы № 9
Предоставление администрациями городских поселений итоговых отчетов о расходовании субсидий (трансфертов)
</t>
  </si>
  <si>
    <t xml:space="preserve">Основное мероприятие 2.3.
Реализация малых проектов в сфере дорожной деятельности:
</t>
  </si>
  <si>
    <t>«Ямочный ремонт автомобильной дороги общего пользования местного значения городского поселения «Нижний Одес» «Подъезд к спортивному комплексу пгт. Нижний Одес»</t>
  </si>
  <si>
    <t>«Ямочный ремонт автомобильной дороги общего пользования местного значения городского поселения «Войвож» «Подъезда к МБОУ «Средняя общеобразовательная школа» пгт. Войвож»</t>
  </si>
  <si>
    <t xml:space="preserve">Контрольное событие программы № 10
Подписание сторонами актом приемки выполненных работ
</t>
  </si>
  <si>
    <t>2.4.</t>
  </si>
  <si>
    <t xml:space="preserve">Основное мероприятие 2.4.
Оборудование и содержание ледовых переправ и зимних автомобильных дорог общего пользования местного значения
</t>
  </si>
  <si>
    <t xml:space="preserve">Контрольное событие программы № 11
Подписание сторонами актом приемки выполненных работ
</t>
  </si>
  <si>
    <t>2.5.</t>
  </si>
  <si>
    <t xml:space="preserve">Основное мероприятие 2.5.
Содержание автомобильных дорог общего пользования местного значения
</t>
  </si>
  <si>
    <t xml:space="preserve">Контрольное событие программы № 12
Подписание сторонами актом приемки выполненных работ
</t>
  </si>
  <si>
    <t>2.7.</t>
  </si>
  <si>
    <t xml:space="preserve">Основное мероприятие 2.7.
Реконструкция, капитальный ремонт и ремонт автомобильных дорог общего пользования местного значения
</t>
  </si>
  <si>
    <t xml:space="preserve">Контрольное событие программы № 13
Подписание сторонами актом приемки выполненных работ
</t>
  </si>
  <si>
    <t>2.8.</t>
  </si>
  <si>
    <t xml:space="preserve">Основное мероприятие 2.8.
Обеспечение осуществления дорожной деятельности за счет средств, поступивших из федерального бюджета
</t>
  </si>
  <si>
    <t xml:space="preserve">Администрация муниципального района «Сосногорск» </t>
  </si>
  <si>
    <t xml:space="preserve">Контрольное событие программы № 14
Подписание сторонами актом приемки выполненных работ
</t>
  </si>
  <si>
    <t>Подпрограмма "Защита от чрезвычайных ситуаций и противодействие терроризму на территории МО МР "Сосногорск"</t>
  </si>
  <si>
    <t>Задача "Обеспечение ведения гражданской обороны и создание материального резерва для ликвидации чрезвычайных ситуаций и в интересах гражданской обороны на территории МО МР "Сосногорск"</t>
  </si>
  <si>
    <t>1.1  Обеспечение условий для реализации подпрограммы</t>
  </si>
  <si>
    <t>МКУ «Управление по делам ГО и ЧС МО МР «Сосногорск»</t>
  </si>
  <si>
    <t>кс 1</t>
  </si>
  <si>
    <t>План основных мероприятий МР «Сосногорск»;</t>
  </si>
  <si>
    <t xml:space="preserve">  Содержание аппарата (управление и обслуживающие отделы, службы), подразделений, занимающихся вопросами по организации мероприятий гражданской обороны, предупреждения и ликвидации ЧС на территории МР «Сосногорск», обеспечения безопасности на водных объектах</t>
  </si>
  <si>
    <t>кс 2</t>
  </si>
  <si>
    <t>Планирование деятельности МКУ «Управление по делам ГО и ЧС МО МР «Сосногорск»</t>
  </si>
  <si>
    <t>Переданные полномочия городского поселения «Сосногорск» муниципальному району на участие в предупреждении и ликвидации последствий чрезвычайных ситуаций в границах поселений в части осуществления сбора и обмена информацией в области защиты населения и территорий от чрезвычайных ситуаций, своевременного оповещения  и информирования населения об угрозе возникновения чрезвычайных ситуаций</t>
  </si>
  <si>
    <t>ГП "Сосногорск"  МКУ «Управление по делам ГО и ЧС МО МР «Сосногорск»</t>
  </si>
  <si>
    <t>кс3</t>
  </si>
  <si>
    <t>Решение Совета ГП «Сосногорск»</t>
  </si>
  <si>
    <t>Разработка проектно-сметной документации по установке сменных информационных щитов-банеров на территории МР «Сосногорск»</t>
  </si>
  <si>
    <t>Монтаж и установка сменных информационных щитов-банеров на территории МР «Сосногорск»</t>
  </si>
  <si>
    <t>кс 4</t>
  </si>
  <si>
    <t xml:space="preserve">Формирование
технического зада-ния
</t>
  </si>
  <si>
    <t>кс 5</t>
  </si>
  <si>
    <t>Подготовка документации на размещение</t>
  </si>
  <si>
    <t>Мероприятия по подготовке населения в области гражданской обороны и защиты от чрезвычайных ситуаций (смотры-конкурсы УМБ)</t>
  </si>
  <si>
    <t>Обучение руководителей, должностных лиц и специалистов в области гражданской обороны, защиты от чрезвычайных ситуаций, пожарной безопасности и безопасности на водных объектах</t>
  </si>
  <si>
    <t>Проведение учений и тренировок по гражданской обороне</t>
  </si>
  <si>
    <t>5.3</t>
  </si>
  <si>
    <t xml:space="preserve">Совершенствование учебно-материальной базы и наглядных пособий. </t>
  </si>
  <si>
    <t>кс 6</t>
  </si>
  <si>
    <t>Проведение смотров-конкурсов в МР Сосногорск</t>
  </si>
  <si>
    <t>кс 7</t>
  </si>
  <si>
    <t>Составление Плана по обучению руководителей и должностных лиц</t>
  </si>
  <si>
    <t>кс 8</t>
  </si>
  <si>
    <t>Годовой отчет исполнителя мероприятия о количестве обученных</t>
  </si>
  <si>
    <t>кс 9</t>
  </si>
  <si>
    <t>Проведение учений, тренировок (не менее 12 в год) в организациях, учреждениях, предприятиях</t>
  </si>
  <si>
    <t>кс 10</t>
  </si>
  <si>
    <t>Формирование технического задания</t>
  </si>
  <si>
    <t>Проведение тестирования оперативных дежурных ЕДДС на стрессоустойчивость поведения в кризисных ситуациях. Проведение серии психологических тренингов с оперативным персоналом ЕДДС.</t>
  </si>
  <si>
    <t>кс11</t>
  </si>
  <si>
    <t>Определение заявки на тестирование с постановкой определенных задач</t>
  </si>
  <si>
    <t>Создание АСФ для проведения аварийно спасательных работ</t>
  </si>
  <si>
    <t>7.1</t>
  </si>
  <si>
    <t>Обеспечение нештатных аварийно-спасательных формирований средствами индивидуальной защиты, приборами радиационной и химической разведки</t>
  </si>
  <si>
    <t>кс12</t>
  </si>
  <si>
    <t>Формирование штатной численности, табеля оснащенности АСФ</t>
  </si>
  <si>
    <t>кс13</t>
  </si>
  <si>
    <t xml:space="preserve">Составление плана распределения приборов радиационной и химической разведки </t>
  </si>
  <si>
    <t>Активизация пропагандистской работы среди населения по вопросам безопасного поведения на воде и льду. В период купального сезона проводить работу по организации мест массового отдыха у водных объектов</t>
  </si>
  <si>
    <t>Администрация МР «Ссоногорск», администрации ГП «Сосногорск», ГП «НОдес», ГП «Войвож» МКУ "Управление по делам ГО и ЧС  МО МР "Сосногорск"</t>
  </si>
  <si>
    <t>кс14</t>
  </si>
  <si>
    <t>Формирование перечня необходимых мероприятий, подбор информации по безопасности на воде</t>
  </si>
  <si>
    <t>Мониторинг климатических и погодных процессов на территории муниципального района «Сосногорск» (на основании открытых источников, метеопрогнозов) с целью своевременной выработки рекомендуемых превентивных мероприятий по недопущению (снижению) негативного воздействия сезонных гидрологических явлений</t>
  </si>
  <si>
    <t>9.1</t>
  </si>
  <si>
    <t>Взаимодействие с Министерством природных ресурсов и охраны окружающей среды Республики Коми по вопросам осуществления мер по предотвращению негативного воздействия й в отношении водных объектов</t>
  </si>
  <si>
    <t>9.2</t>
  </si>
  <si>
    <t>Участие в мероприятиях по оценке готовности гидротехнических сооружений, расположенных на территории муниципального района «Сосногорск», к пропуску весеннего половодья</t>
  </si>
  <si>
    <t>кс15</t>
  </si>
  <si>
    <t>Мониторинг открытых данных, долгосрочных прогнозов и многолетних наблюдений (не менее 12 раз в год)</t>
  </si>
  <si>
    <t xml:space="preserve"> </t>
  </si>
  <si>
    <t>кс16</t>
  </si>
  <si>
    <t>Запросы в Минприроды РК, обработка информации</t>
  </si>
  <si>
    <t>кс17</t>
  </si>
  <si>
    <t>Ежегодные проверки готовности гидротехнических ПОО</t>
  </si>
  <si>
    <t>Создание материального резерва для ликвидации чрезвычайных ситуаций и в интересах гражданской обороны</t>
  </si>
  <si>
    <t>кс18</t>
  </si>
  <si>
    <t>Проведение инвентаризации материального резерва для ликвидации чрезвычайных ситуаций и в интересах гражданской обороны</t>
  </si>
  <si>
    <t>Приобретение оборудования для модернизации рабочих мест ЕДДС</t>
  </si>
  <si>
    <t>11.1</t>
  </si>
  <si>
    <t>Приобретение единого программного продукта по обмену, сбору и обработке информации для ЕДДС</t>
  </si>
  <si>
    <t>11.2</t>
  </si>
  <si>
    <t>Создание единой информационно-справочной базы данных и единого информационного пространства(с использованием электронных карт территории МР «Сосногорск» и сопредельных муниципальных образований; населенных пунктов)по предупреждению и ликвидации ЧС и обеспечению ПБ на территории МР «Сосногорск»</t>
  </si>
  <si>
    <t>кс19</t>
  </si>
  <si>
    <t>Определение потребности в оборудовании</t>
  </si>
  <si>
    <t>кс20</t>
  </si>
  <si>
    <t>Выработка технического задания для программного продукта</t>
  </si>
  <si>
    <t>кс21</t>
  </si>
  <si>
    <t>Сбор информации и данных по нас.пунктам ГП «Сосногорск»</t>
  </si>
  <si>
    <t>кс22</t>
  </si>
  <si>
    <t>Формирование пакета цифровых материалов на ПОО, ОЖН МР «Сосногорск»</t>
  </si>
  <si>
    <t>Приобретение аппаратного комплекса громкоговорящей связи для установки на автомобилях -для нужд оперативной группы КЧС и ОПБ МР «Сосногорск»</t>
  </si>
  <si>
    <t>12.1</t>
  </si>
  <si>
    <t>Приобретение 2 электромегафонов с широким пространственным покрытием, функцией подачи звуковой сирены</t>
  </si>
  <si>
    <t>12.2</t>
  </si>
  <si>
    <t>Укрепление материальной базы оперативной группы КЧС и ОПБ МР "Сосногорск"; - приобретение металлодетектора; - приобретение sim- карт для 2 спутниковых телефонов; - приобретение аппаратуры ГЛОНАСС включая прграммное обеспечение мониторинга; - приобретение защитных костюмов.</t>
  </si>
  <si>
    <t>кс23</t>
  </si>
  <si>
    <t>Подбор нужного оборудования Формирование технического задания</t>
  </si>
  <si>
    <t>кс24</t>
  </si>
  <si>
    <t>кс25</t>
  </si>
  <si>
    <t>Накопление и восполнение резерва материальных ресурсов для ликвидации чрезвычайных ситуаций</t>
  </si>
  <si>
    <t>13.1</t>
  </si>
  <si>
    <t>Приобретение и освежение средств индивидуальной защиты (гражданские противогазы) для работающего населения</t>
  </si>
  <si>
    <t>кс26</t>
  </si>
  <si>
    <t>Создание номенклатуры резерва мат.ресурсов для различных организаций и учреждений МР «Сосногорск»</t>
  </si>
  <si>
    <t>кс27</t>
  </si>
  <si>
    <t>Определение необходимого количества средств индивидуальной защиты</t>
  </si>
  <si>
    <t>Обеспечение надлежащего хранения средств индивидуальной защиты населения и резерва материальных ресурсов для ликвидации чрезвычайных ситуаций</t>
  </si>
  <si>
    <t>14.1</t>
  </si>
  <si>
    <t>Разработка пректно-сметной документации по созданию склада материального резерва МО МР «Сосногорск» на базе предприятий</t>
  </si>
  <si>
    <t>31.09.2016</t>
  </si>
  <si>
    <t>14.2</t>
  </si>
  <si>
    <t>Проектирование и строительство гаража для стоянки автомобилей различного назначения и хранение материального резерва</t>
  </si>
  <si>
    <t>14.3</t>
  </si>
  <si>
    <t>Формирование восполняемого материального резерва для ликвидации аварийных или ЧС (на базе предприятий города)</t>
  </si>
  <si>
    <t>кс28</t>
  </si>
  <si>
    <t>Проверки наличия и состояния мат.резерва</t>
  </si>
  <si>
    <t>кс29</t>
  </si>
  <si>
    <t>Проверки надлежащего хранения СИЗ</t>
  </si>
  <si>
    <t>кс30</t>
  </si>
  <si>
    <t>кс31</t>
  </si>
  <si>
    <t>кс32</t>
  </si>
  <si>
    <t>Договор с организациями по созданию восполняемого МР</t>
  </si>
  <si>
    <t>Антитеррористическая защищенность объектов жизнеобеспечения, объектов (мест) массового пребывания людей и формирование эффективной системы противодействия идеологии терроризма и экстремизма</t>
  </si>
  <si>
    <t>кс33</t>
  </si>
  <si>
    <t>Заслушивание  руководителей предприятий. Размещение информации на сайте администрации МР "Сосногорск"</t>
  </si>
  <si>
    <t>Организация работы муниципальной антитеррористической комиссии при руководителе администрации МОМР «Сосногорск»</t>
  </si>
  <si>
    <t>16.1</t>
  </si>
  <si>
    <t>Организация работы  Оперативного штаба по профилактике  межнациональной напряженности</t>
  </si>
  <si>
    <t>кс34</t>
  </si>
  <si>
    <t>Проведение заседаний (на менее 1 раза в квартал) Протокол заседания</t>
  </si>
  <si>
    <t>кс35</t>
  </si>
  <si>
    <t>Составление Плана работы  АТК на год</t>
  </si>
  <si>
    <t>кс36</t>
  </si>
  <si>
    <t>Организация работы с привлечением должностных лиц и специалистов по профилактике и  мерам предупредительного характера при угрозах террористической и экстремистской направленности</t>
  </si>
  <si>
    <t>Реализация протокола совещания у первого заместителя Главы РК от19.03.2013 года</t>
  </si>
  <si>
    <t>кс37</t>
  </si>
  <si>
    <t>Создание оперативного штаба для анализа информации о возможном межнациональном конфликте</t>
  </si>
  <si>
    <t>Организовать подготовку проектов, изготовление, приобретение буклетов, плакатов, памяток и рекомендаций для учреждений, предприятий, организаций расположенных на территории МОМР «Сосногорск» района по антитеррори­стической тематике</t>
  </si>
  <si>
    <t>18.1</t>
  </si>
  <si>
    <t>Размещение в образовательных учреждениях, учреждениях   культуры и спорта информационных  щитов, стендов   «Терроризм – угроза обществу»</t>
  </si>
  <si>
    <t>18.2</t>
  </si>
  <si>
    <t>Размещение контр пропагандистских и информационных материалов антитеррористической направленности в интернете, на местном телевидении, подготовку телевизионных репортажей, сюжетов, видеороликов на данную тематику</t>
  </si>
  <si>
    <t>18.3</t>
  </si>
  <si>
    <t>Организация обучения и подготовки специалистов в области межэтнических и межконфессиональных отношений для профилактики экстремизма</t>
  </si>
  <si>
    <t>18.4</t>
  </si>
  <si>
    <t>Информировать жителей о тактике действий при угрозе возникновения террористических актов, посредством размещения информации в средствах массовой информации адресное распространение, а также контактных телефонах об обращении в случаях совершения в отношении граждан противоправных действий</t>
  </si>
  <si>
    <t>кс38</t>
  </si>
  <si>
    <r>
      <t>Размещение  на информационных стендах  буклеты, плакаты, памятки, рекомендации по действию в случае  чрезвычайных ситуаций обусловленных террористическими актами с указанием контактных телефонов соответствующих служб</t>
    </r>
    <r>
      <rPr>
        <sz val="9"/>
        <color theme="1"/>
        <rFont val="Times New Roman"/>
        <family val="1"/>
        <charset val="204"/>
      </rPr>
      <t>.</t>
    </r>
    <r>
      <rPr>
        <i/>
        <sz val="9"/>
        <color theme="1"/>
        <rFont val="Times New Roman"/>
        <family val="1"/>
        <charset val="204"/>
      </rPr>
      <t xml:space="preserve"> </t>
    </r>
  </si>
  <si>
    <t>кс39</t>
  </si>
  <si>
    <r>
      <t xml:space="preserve">Приобретение и размещение </t>
    </r>
    <r>
      <rPr>
        <i/>
        <sz val="9"/>
        <color theme="1"/>
        <rFont val="Times New Roman"/>
        <family val="1"/>
        <charset val="204"/>
      </rPr>
      <t xml:space="preserve">в образовательных учреждениях, учреждениях   культуры и спорта информационных  щитов, стендов "Терроризм - угроза обществу"  </t>
    </r>
  </si>
  <si>
    <t>кс40</t>
  </si>
  <si>
    <t>Освещение в средствах массовой информации работы по профилактике экстремизма и терроризма, а также результатов деятельности правоохранительных органов по борьбе с их проявлениями</t>
  </si>
  <si>
    <t>кс41</t>
  </si>
  <si>
    <t>Проведение мероприятий в соответствии с планом организации обучения и подготовки специалистов в области межэтнических и межконфессиональных отношений для профилактики экстримизма</t>
  </si>
  <si>
    <t>кс42</t>
  </si>
  <si>
    <t>Организация оповещения населения на территории МР Сосногорск</t>
  </si>
  <si>
    <t>Реализация  комплекса мер  по гармонизации межкультурных, межэтнических и межконфессиональных отношений, профилактике ксенофобии, укреплению толерантности в МОМР «Сосногорск»</t>
  </si>
  <si>
    <t>19.1</t>
  </si>
  <si>
    <t>Осуществление контроля за обстановкой в местах проведения  досуга молодежи с целью своевременного реагирования на факты проявления социальной, национальной и религиозной розни</t>
  </si>
  <si>
    <t>19.2</t>
  </si>
  <si>
    <t>Проведение профилактических мероприятий с гражданами наиболее подверженных воздействию идеологии терроризма</t>
  </si>
  <si>
    <t>19.3</t>
  </si>
  <si>
    <t>Разработка системных мероприятий по предупреждению межнациональных и межконфессиональных конфликтов и действий направленных на ликвидацию их последствий</t>
  </si>
  <si>
    <t>19.4</t>
  </si>
  <si>
    <t>Проведение мониторинга ситуации в сфере  межнациональных и межконфессиональных отношений, деятельности неформальных молодежных объединений, подготовка рекомендаций и принятие мер по предупреждению вовлечения молодежи в неформальные молодежные объединения экстремистской направленности</t>
  </si>
  <si>
    <t>кс43</t>
  </si>
  <si>
    <t>Отслеживать случаи возбуждения социальной, расовой, национальной или религиозной розни, пропаганду исключительности, превосходства либо неполноценности человека по признаку его социальной, расовой, национальной, религиозной или языковой принадлежности</t>
  </si>
  <si>
    <t>кс44</t>
  </si>
  <si>
    <t>Годовой отчет исполнителем мероприятия о случаях проявления социальной, национальной и религиозной розни</t>
  </si>
  <si>
    <t>кс45</t>
  </si>
  <si>
    <t>Показ видеофильмов населению об экстремизме и терроризме</t>
  </si>
  <si>
    <t>кс46</t>
  </si>
  <si>
    <t>Проведение профилактических мероприятий по предупреждению межнациональных и межконфессиональных конфликтов и действий направленных на ликвидацию их последствий</t>
  </si>
  <si>
    <t>кс47</t>
  </si>
  <si>
    <t>Мониторинг межнациональных и межконфессиональных отношений, деятельности неформальных молодежных объединений и выявлению проблемных вопросов</t>
  </si>
  <si>
    <t>Уточнение перечня заброшенных  зданий  и помещений, расположенных на территории городских поселений.   Своевременное информирование правоохранительных органов о фактах нахождения (проживания) на указанных объектах подозрительных лиц, предметов и вещей</t>
  </si>
  <si>
    <r>
      <t>Администрация</t>
    </r>
    <r>
      <rPr>
        <i/>
        <sz val="9"/>
        <color theme="1"/>
        <rFont val="Times New Roman"/>
        <family val="1"/>
        <charset val="204"/>
      </rPr>
      <t xml:space="preserve"> МР «Сосногорск», администрации ГП «Сосногорск», ГП «НОдес», ГП «Войвож»; МО МВД россии «Сосногорский»</t>
    </r>
  </si>
  <si>
    <t>кс48</t>
  </si>
  <si>
    <t>Осмотр административных зданий, производственных и складских помещений  учреждений, организаций, а также прилегающих к ним территорий, других мест скопления населения на предмет выявления подозрительных лиц, предметов и вещей</t>
  </si>
  <si>
    <t>Проверка состояния антитеррористической защищенности  объектов соответствующих перечню минимальных обязательных требований с массовым пребыванием граждан на территории МОМР "Сосногорск"</t>
  </si>
  <si>
    <t>Администрация МР «Сосногорск», администрации ГП «Сосногорск», ГП «НОдес», ГП «Войвож»; МО МВД россии «Сосногорский»</t>
  </si>
  <si>
    <t>21.1</t>
  </si>
  <si>
    <t>Проверка состояния антитеррористической защищенности  объектов соответствующих перечню минимальных обязательных требований с массовым пребыванием граждан (образовательные и лечебно-  профилактические учреждения, объекты культуры и спорта, транспортной инфраструктуры, ЖКХ) на территории МОМР "Сосногорск". Внесение предложений по устранению выявленных недостатков</t>
  </si>
  <si>
    <t>21.2</t>
  </si>
  <si>
    <t>Осуществление ежеквартального контроля антитеррористической защищенности объектов топливноэнергетического комплекса</t>
  </si>
  <si>
    <t>21.3</t>
  </si>
  <si>
    <t>Совершенствования системы защиты для исключения несанкционированной    парковки транспортных средств вблизи учебных и дошкольных заведений,  учреждений здравоохранения, а также мест проведения массовых мероприятий</t>
  </si>
  <si>
    <t>21.4</t>
  </si>
  <si>
    <t>Осуществление комплекса мер по обеспечению безопасности населения в жилом секторе, включая проверку чердачных и подвальных помещений, объектов незавершенного строительства и неэксплуатируемых строений</t>
  </si>
  <si>
    <t>кс49</t>
  </si>
  <si>
    <t xml:space="preserve">Проведение проверок состояния антитеррористической защищенности  объектов </t>
  </si>
  <si>
    <t>кс50</t>
  </si>
  <si>
    <t xml:space="preserve">Провести  проверки объектов ЖКХ, культуры и спорта </t>
  </si>
  <si>
    <t>кс51</t>
  </si>
  <si>
    <t xml:space="preserve">Проверка объектов топливноэнергетического комплекса комиссией по антитеррористической защищенности </t>
  </si>
  <si>
    <t>кс52</t>
  </si>
  <si>
    <t>Определение мест парковки всех видов автотранспорта вблизи учебных и дошкольных заведений,  учреждений здравоохранения, а также мест проведения массовых мероприятий</t>
  </si>
  <si>
    <t>кс53</t>
  </si>
  <si>
    <t>Оборудование надежными запорами подвальных и чердачных помещений в учреждениях и многоквартирных домах</t>
  </si>
  <si>
    <t>Подпрограмма "Профилактика правонарушений, наркомании, алкоголизма, токсикомании и табака курения в муниципальном районе "Сосногорск" на 2014-2016</t>
  </si>
  <si>
    <t>Задача 1 "Организационная, научно-методическая и информационная деятельность по профилактике правонарушений, монитаринг наркотической ситуации</t>
  </si>
  <si>
    <t>Приобретение и распространение информационных материалов и наглядной агитации</t>
  </si>
  <si>
    <t>Администрация МР «Сосногорск»</t>
  </si>
  <si>
    <t>Контрольное событие № 1: распространение информационных материалов</t>
  </si>
  <si>
    <t>Задача 2 "Профилактика правонарушений на административных участках, в общественных местах и на улицах"</t>
  </si>
  <si>
    <t>Приобретение, установка и техническое обслуживание в местах и объектах с массовым пребыванием граждан специальных систем, в том числе</t>
  </si>
  <si>
    <t>Администрация МР «Сосногорск» (МОМВД России «Сосногорский»)</t>
  </si>
  <si>
    <t xml:space="preserve">Приобретение и установка в местах и объектах с массовым пребыванием гра-ждан специальных систем, в том числе:
- систем видеоконтроля
- спец.оборудования и спец.техники
</t>
  </si>
  <si>
    <t>Техническое обслуживание систем видеоконтроля</t>
  </si>
  <si>
    <t>Контрольное событие № 2 : Отчет об установленных камерах видеонаблюдения</t>
  </si>
  <si>
    <t>Оргканизация работ добровольных народных дружин с целью обеспечения участия граждан в охране общественного порядка</t>
  </si>
  <si>
    <t>Контрольное событие № 3: Отчет об установленных камерах видеонаблюдения</t>
  </si>
  <si>
    <t>Задача 3 " Повышение качества воспитательной работы в образовательных учреждениях, профилактика противоправного поведения несовершеннолетних, профилактика зависимости от наркотических веществ в социально-культурной среде"</t>
  </si>
  <si>
    <t>Мероприятия по профилактике правонарушений, в том числе:</t>
  </si>
  <si>
    <t>- в образовательных учреждениях</t>
  </si>
  <si>
    <t>- в учреждениях культуры</t>
  </si>
  <si>
    <t>2.4.3</t>
  </si>
  <si>
    <t>- в учреждениях физкультуры и спорта</t>
  </si>
  <si>
    <t>Контрольное событие № 4: Отчет о проведенных мероприятиях</t>
  </si>
  <si>
    <t>Задача 4 "Развитие деятельности учреждений системы социальной защиты населения в просветительной роли средств массовой информации в области противонаркотичесой пропаганды, профилактике табакокурения и алкоголизма"</t>
  </si>
  <si>
    <t xml:space="preserve">Участие в межведомственных социальных мероприятиях в том числе:
-проведение медицинского освидетельствования несовер-шеннолетних (тест на определение наркотических ве-ществ, определение паров алкоголя алкометром)
</t>
  </si>
  <si>
    <t>Администрация МР «Сосногорск» (Объекты профилактики правонарушений), отдел физкультуры и спорта</t>
  </si>
  <si>
    <t>Контрольное событие № 5: Протоколы совещаний</t>
  </si>
  <si>
    <t xml:space="preserve">Подпрограмма 3 «Обращение с отходами производства и потребления на территории муниципального образования муниципального  района «Сосногорск» </t>
  </si>
  <si>
    <t>Строительство межпоселенческого полигона твердых бытовых и  промышленных отходов на территории муниципального района «Сосногорск», в том числе ПИР и экспертиза.</t>
  </si>
  <si>
    <t>Муниципальное учреждение «Управление капитального строительства  г. Сосногорск»</t>
  </si>
  <si>
    <t>кс</t>
  </si>
  <si>
    <t>Завершение проведения инженерно изыскательских работ</t>
  </si>
  <si>
    <t xml:space="preserve">                                                                           Мониторинг реализации муниципальных программ на 01.01.2016 года</t>
  </si>
  <si>
    <t>Отчетный период: 2015 год</t>
  </si>
  <si>
    <t>13.</t>
  </si>
  <si>
    <t>Обеспечение мероприятий по капитальному ремонту многоквартирных домов.</t>
  </si>
  <si>
    <t>К.с. 34</t>
  </si>
  <si>
    <t>14.</t>
  </si>
  <si>
    <t>Осуществление переданных поселениями полномочий по организации строительства и содержанию муниципального жилищного фонда.</t>
  </si>
  <si>
    <t>К.с. 32</t>
  </si>
  <si>
    <t>К.с. 33</t>
  </si>
  <si>
    <t>МП Развитие транспортной системы</t>
  </si>
  <si>
    <t>МП МОМР "Сосногорск" "Безопасность жизнедеятельности населения"</t>
  </si>
  <si>
    <t>Муниципальная  программа «Доступная среда жизнедеятельности для инвалидов и других маломобильных групп населения в муниципальном районе «Сосногорск» на 2015 год»</t>
  </si>
  <si>
    <t xml:space="preserve"> 1.1. Адаптация объектов жилого фонда и  жилой среды</t>
  </si>
  <si>
    <t>главный архитектор администрации МР "Сосногорск"</t>
  </si>
  <si>
    <t>2 квартал 2015</t>
  </si>
  <si>
    <t>4 квартал 2015</t>
  </si>
  <si>
    <r>
      <rPr>
        <sz val="9"/>
        <color indexed="8"/>
        <rFont val="Times New Roman"/>
        <family val="1"/>
        <charset val="204"/>
      </rPr>
      <t>Адаптация объектов жилого фонда и дворовых территорий к потребностям инвалидов и других маломобильных групп населения, в том числе:
оборудование (оснащение) входной зоны помещения, крыльца, тамбура, вестибюля подъезда и путей движения (лифта, лестницы), оборудование путей движения специальными приспособлениями (пандусами, опорными поручнями, аппарелями, подъемниками, местами крепления колясок, светозвуковыми информаторами внутри зданий, напольными тактильными покрытиями перед лестницей, контрастной окраской крайних ступеней, дверными проемами со звуковым маяком)</t>
    </r>
    <r>
      <rPr>
        <b/>
        <sz val="9"/>
        <color indexed="8"/>
        <rFont val="Times New Roman"/>
        <family val="1"/>
        <charset val="204"/>
      </rPr>
      <t xml:space="preserve">
</t>
    </r>
  </si>
  <si>
    <t>ГП "Сосногорск"</t>
  </si>
  <si>
    <t>Обустройство тротуаров и пешеходных переходов для пользования инвалидами, передвигающимися в креслах-колясках, и инвалидами с нарушениями зрения и слуха (реконструкция надземных переходов,   понижение бордюрного камня на наземных пешеходных переходах)</t>
  </si>
  <si>
    <t>ГП "Войвож", ГП "Нижний Одес"</t>
  </si>
  <si>
    <t>1.2. Адаптация объектов транспортной инфраструктуры и предоставление транспортных услуг:</t>
  </si>
  <si>
    <t>Установка звуковых светофоров</t>
  </si>
  <si>
    <t>Адаптация внутрирайонного пассажирского автотранспорта (модернизация транспортных средств общего пользования специальным оборудованием, оборудование остановок системами синхронного вывода речевой и текстовой информации, тактильными поверхностями, понижение бортового камня на пешеходных переходах, оснащение противоскользящими покрытиями)</t>
  </si>
  <si>
    <t>1.3. Обустройство нежилых объектов пандусами и комплексом вспомогательных сооружений для МГН</t>
  </si>
  <si>
    <t>Приобретение и установка откидных и переносных пандусов, специальных устройств для нуждающихся инвалидов, а также установка перил на первоочередных  нежилых объектах (в том числе в бюджетных учреждениях)</t>
  </si>
  <si>
    <t>администрация МР "Сосногорск"</t>
  </si>
  <si>
    <t>1.4. Адаптация объектов культуры и предоставление услуг в сфере культуры</t>
  </si>
  <si>
    <t>Адаптация государственных учреждений сферы культуры путем ремонта, дооборудования техническими средствами адаптации, а также путем организации альтернативного формата предоставления услуг</t>
  </si>
  <si>
    <t>Проведение цикла  уроков информационной  культуры и медиаграмотности "Твой безопасный Интернет"</t>
  </si>
  <si>
    <t>1.5. Адаптация зданий (помещений) образовательных учреждений и предоставление образовательных услуг</t>
  </si>
  <si>
    <t>Обеспечение беспрепятственного доступа к образовательным учреждениям  и создание условий для инклюзивного обучения детей инвалидов(установка пандусов, подъемников, входных площадок, освещения крыльца, средств ориентации, ремонт сенсорных комнат с установкой окон, оборудования и светильников, оснащение комнат партами для детей с ОВЗ ). Составление смет.</t>
  </si>
  <si>
    <t>Управление образования администрации МР "Сосногорск"</t>
  </si>
  <si>
    <t>1.6.Адаптация спортивных объектов и предоставление услуг в сфере физической культуры и спорта</t>
  </si>
  <si>
    <t>Поддержка учреждений спортивной направленности по адаптивной физической культуре и адаптивному спорту</t>
  </si>
  <si>
    <t>кассовое исполнение на 01.01.2016г.</t>
  </si>
  <si>
    <t>Итого:</t>
  </si>
  <si>
    <t>708500.00</t>
  </si>
  <si>
    <t>246 804,00</t>
  </si>
  <si>
    <t>237 633,43</t>
  </si>
  <si>
    <t>Основное мероприятие 2.2.
Содействие органам местного самоуправления городских поселений муниципального района «Сосногорск» в области осуществления дорожной деятельности в отношении автомобильных дорог общего пользования местного значения, улиц и проездов населенных пунктов муниципального района «Сосногорск"</t>
  </si>
  <si>
    <t>МП "Развитие экономики"</t>
  </si>
</sst>
</file>

<file path=xl/styles.xml><?xml version="1.0" encoding="utf-8"?>
<styleSheet xmlns="http://schemas.openxmlformats.org/spreadsheetml/2006/main">
  <numFmts count="4">
    <numFmt numFmtId="43" formatCode="_-* #,##0.00_р_._-;\-* #,##0.00_р_._-;_-* &quot;-&quot;??_р_._-;_-@_-"/>
    <numFmt numFmtId="164" formatCode="#,##0.00_р_."/>
    <numFmt numFmtId="165" formatCode="#,##0.0"/>
    <numFmt numFmtId="166" formatCode="0.0"/>
  </numFmts>
  <fonts count="56">
    <font>
      <sz val="11"/>
      <color theme="1"/>
      <name val="Calibri"/>
      <family val="2"/>
      <charset val="204"/>
      <scheme val="minor"/>
    </font>
    <font>
      <b/>
      <sz val="9"/>
      <color theme="1"/>
      <name val="Times New Roman"/>
      <family val="1"/>
      <charset val="204"/>
    </font>
    <font>
      <sz val="9"/>
      <color theme="1"/>
      <name val="Times New Roman"/>
      <family val="1"/>
      <charset val="204"/>
    </font>
    <font>
      <b/>
      <sz val="10"/>
      <color theme="1"/>
      <name val="Times New Roman"/>
      <family val="1"/>
      <charset val="204"/>
    </font>
    <font>
      <i/>
      <sz val="9"/>
      <color rgb="FF000000"/>
      <name val="Times New Roman"/>
      <family val="1"/>
      <charset val="204"/>
    </font>
    <font>
      <sz val="10"/>
      <color theme="1"/>
      <name val="Calibri"/>
      <family val="2"/>
      <charset val="204"/>
      <scheme val="minor"/>
    </font>
    <font>
      <sz val="10"/>
      <color theme="1"/>
      <name val="Times New Roman"/>
      <family val="1"/>
      <charset val="204"/>
    </font>
    <font>
      <sz val="10"/>
      <color rgb="FF000000"/>
      <name val="Times New Roman"/>
      <family val="1"/>
      <charset val="204"/>
    </font>
    <font>
      <sz val="11"/>
      <color rgb="FFFF0000"/>
      <name val="Calibri"/>
      <family val="2"/>
      <charset val="204"/>
      <scheme val="minor"/>
    </font>
    <font>
      <b/>
      <sz val="14"/>
      <color rgb="FFFF0000"/>
      <name val="Times New Roman"/>
      <family val="1"/>
      <charset val="204"/>
    </font>
    <font>
      <sz val="11"/>
      <color theme="1"/>
      <name val="Calibri"/>
      <family val="2"/>
      <charset val="204"/>
      <scheme val="minor"/>
    </font>
    <font>
      <b/>
      <sz val="11"/>
      <color theme="1"/>
      <name val="Calibri"/>
      <family val="2"/>
      <charset val="204"/>
      <scheme val="minor"/>
    </font>
    <font>
      <sz val="11"/>
      <color theme="0"/>
      <name val="Calibri"/>
      <family val="2"/>
      <charset val="204"/>
      <scheme val="minor"/>
    </font>
    <font>
      <b/>
      <sz val="11"/>
      <color theme="1"/>
      <name val="Times New Roman"/>
      <family val="1"/>
      <charset val="204"/>
    </font>
    <font>
      <sz val="11"/>
      <color theme="1"/>
      <name val="Times New Roman"/>
      <family val="1"/>
      <charset val="204"/>
    </font>
    <font>
      <sz val="11"/>
      <color rgb="FF000000"/>
      <name val="Times New Roman"/>
      <family val="1"/>
      <charset val="204"/>
    </font>
    <font>
      <b/>
      <sz val="11"/>
      <color rgb="FF000000"/>
      <name val="Times New Roman"/>
      <family val="1"/>
      <charset val="204"/>
    </font>
    <font>
      <b/>
      <sz val="11"/>
      <name val="Times New Roman"/>
      <family val="1"/>
      <charset val="204"/>
    </font>
    <font>
      <sz val="8"/>
      <color rgb="FF000000"/>
      <name val="Times New Roman"/>
      <family val="1"/>
      <charset val="204"/>
    </font>
    <font>
      <b/>
      <sz val="12"/>
      <color theme="1"/>
      <name val="Times New Roman"/>
      <family val="1"/>
      <charset val="204"/>
    </font>
    <font>
      <sz val="12"/>
      <color theme="1"/>
      <name val="Times New Roman"/>
      <family val="1"/>
      <charset val="204"/>
    </font>
    <font>
      <b/>
      <sz val="10"/>
      <color rgb="FFFF0000"/>
      <name val="Times New Roman"/>
      <family val="1"/>
      <charset val="204"/>
    </font>
    <font>
      <i/>
      <sz val="10"/>
      <color theme="1"/>
      <name val="Times New Roman"/>
      <family val="1"/>
      <charset val="204"/>
    </font>
    <font>
      <b/>
      <sz val="10"/>
      <name val="Times New Roman"/>
      <family val="1"/>
      <charset val="204"/>
    </font>
    <font>
      <sz val="10"/>
      <name val="Times New Roman"/>
      <family val="1"/>
      <charset val="204"/>
    </font>
    <font>
      <sz val="11"/>
      <name val="Calibri"/>
      <family val="2"/>
      <charset val="204"/>
      <scheme val="minor"/>
    </font>
    <font>
      <b/>
      <sz val="14"/>
      <color theme="1"/>
      <name val="Times New Roman"/>
      <family val="1"/>
      <charset val="204"/>
    </font>
    <font>
      <sz val="11"/>
      <name val="Times New Roman"/>
      <family val="1"/>
      <charset val="204"/>
    </font>
    <font>
      <i/>
      <sz val="10"/>
      <name val="Times New Roman"/>
      <family val="1"/>
      <charset val="204"/>
    </font>
    <font>
      <b/>
      <sz val="8"/>
      <color theme="1"/>
      <name val="Times New Roman"/>
      <family val="1"/>
      <charset val="204"/>
    </font>
    <font>
      <sz val="8"/>
      <color theme="1"/>
      <name val="Times New Roman"/>
      <family val="1"/>
      <charset val="204"/>
    </font>
    <font>
      <i/>
      <sz val="8"/>
      <color theme="1"/>
      <name val="Times New Roman"/>
      <family val="1"/>
      <charset val="204"/>
    </font>
    <font>
      <i/>
      <sz val="9"/>
      <color theme="1"/>
      <name val="Times New Roman"/>
      <family val="1"/>
      <charset val="204"/>
    </font>
    <font>
      <b/>
      <i/>
      <sz val="8"/>
      <color theme="1"/>
      <name val="Times New Roman"/>
      <family val="1"/>
      <charset val="204"/>
    </font>
    <font>
      <sz val="12"/>
      <color rgb="FF000000"/>
      <name val="Times New Roman"/>
      <family val="1"/>
      <charset val="204"/>
    </font>
    <font>
      <b/>
      <sz val="12"/>
      <color rgb="FF000000"/>
      <name val="Times New Roman"/>
      <family val="1"/>
      <charset val="204"/>
    </font>
    <font>
      <sz val="12"/>
      <name val="Times New Roman"/>
      <family val="1"/>
      <charset val="204"/>
    </font>
    <font>
      <sz val="11"/>
      <color rgb="FFC00000"/>
      <name val="Calibri"/>
      <family val="2"/>
      <charset val="204"/>
      <scheme val="minor"/>
    </font>
    <font>
      <sz val="12"/>
      <color indexed="8"/>
      <name val="Times New Roman"/>
      <family val="1"/>
      <charset val="204"/>
    </font>
    <font>
      <b/>
      <sz val="12"/>
      <color indexed="8"/>
      <name val="Times New Roman"/>
      <family val="1"/>
      <charset val="204"/>
    </font>
    <font>
      <sz val="10"/>
      <color indexed="8"/>
      <name val="Times New Roman"/>
      <family val="1"/>
      <charset val="204"/>
    </font>
    <font>
      <sz val="12"/>
      <color rgb="FFFF0000"/>
      <name val="Times New Roman"/>
      <family val="1"/>
      <charset val="204"/>
    </font>
    <font>
      <b/>
      <sz val="12"/>
      <name val="Times New Roman"/>
      <family val="1"/>
      <charset val="204"/>
    </font>
    <font>
      <sz val="9"/>
      <color theme="1"/>
      <name val="Calibri"/>
      <family val="2"/>
      <charset val="204"/>
      <scheme val="minor"/>
    </font>
    <font>
      <sz val="9"/>
      <name val="Times New Roman"/>
      <family val="1"/>
      <charset val="204"/>
    </font>
    <font>
      <i/>
      <sz val="9"/>
      <name val="Times New Roman"/>
      <family val="1"/>
      <charset val="204"/>
    </font>
    <font>
      <sz val="15"/>
      <color theme="1"/>
      <name val="Times New Roman"/>
      <family val="1"/>
      <charset val="204"/>
    </font>
    <font>
      <b/>
      <sz val="10"/>
      <color rgb="FF000000"/>
      <name val="Times New Roman"/>
      <family val="1"/>
      <charset val="204"/>
    </font>
    <font>
      <sz val="14"/>
      <color theme="1"/>
      <name val="Times New Roman"/>
      <family val="1"/>
      <charset val="204"/>
    </font>
    <font>
      <b/>
      <sz val="14"/>
      <color theme="1"/>
      <name val="Calibri"/>
      <family val="2"/>
      <charset val="204"/>
      <scheme val="minor"/>
    </font>
    <font>
      <sz val="9"/>
      <color indexed="8"/>
      <name val="Times New Roman"/>
      <family val="1"/>
      <charset val="204"/>
    </font>
    <font>
      <b/>
      <sz val="9"/>
      <color indexed="8"/>
      <name val="Times New Roman"/>
      <family val="1"/>
      <charset val="204"/>
    </font>
    <font>
      <b/>
      <sz val="9"/>
      <color rgb="FF000000"/>
      <name val="Times New Roman"/>
      <family val="1"/>
      <charset val="204"/>
    </font>
    <font>
      <sz val="14"/>
      <color rgb="FFFF0000"/>
      <name val="Times New Roman"/>
      <family val="1"/>
      <charset val="204"/>
    </font>
    <font>
      <sz val="9"/>
      <color theme="1"/>
      <name val="TimesNewRomanPSMT"/>
    </font>
    <font>
      <sz val="9"/>
      <color theme="1"/>
      <name val="TimesNewRomanPSMT"/>
      <charset val="204"/>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6"/>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43" fontId="10" fillId="0" borderId="0" applyFont="0" applyFill="0" applyBorder="0" applyAlignment="0" applyProtection="0"/>
  </cellStyleXfs>
  <cellXfs count="535">
    <xf numFmtId="0" fontId="0" fillId="0" borderId="0" xfId="0"/>
    <xf numFmtId="49" fontId="0" fillId="0" borderId="0" xfId="0" applyNumberFormat="1"/>
    <xf numFmtId="49" fontId="0" fillId="0" borderId="1" xfId="0" applyNumberFormat="1" applyBorder="1" applyAlignment="1">
      <alignment horizontal="center" vertical="center"/>
    </xf>
    <xf numFmtId="2" fontId="0" fillId="0" borderId="0" xfId="0" applyNumberFormat="1"/>
    <xf numFmtId="49" fontId="0" fillId="0" borderId="4" xfId="0" applyNumberFormat="1" applyBorder="1" applyAlignment="1">
      <alignment horizontal="center" vertical="center"/>
    </xf>
    <xf numFmtId="0" fontId="1" fillId="0" borderId="1" xfId="0" applyFont="1" applyBorder="1" applyAlignment="1">
      <alignment horizontal="center" vertical="center" wrapText="1"/>
    </xf>
    <xf numFmtId="0" fontId="0" fillId="0" borderId="1" xfId="0" applyBorder="1"/>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2" fontId="5"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xf>
    <xf numFmtId="14" fontId="2"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0" xfId="0" applyFill="1"/>
    <xf numFmtId="2"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2" borderId="0" xfId="0" applyFill="1"/>
    <xf numFmtId="0" fontId="0" fillId="3" borderId="1" xfId="0" applyFill="1" applyBorder="1"/>
    <xf numFmtId="0" fontId="3" fillId="2" borderId="0" xfId="0" applyFont="1" applyFill="1" applyAlignment="1"/>
    <xf numFmtId="2" fontId="3" fillId="2" borderId="0" xfId="0" applyNumberFormat="1" applyFont="1" applyFill="1"/>
    <xf numFmtId="0" fontId="3" fillId="2" borderId="0" xfId="0" applyFont="1" applyFill="1"/>
    <xf numFmtId="0" fontId="6" fillId="2" borderId="0" xfId="0" applyFont="1" applyFill="1"/>
    <xf numFmtId="49" fontId="0"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14" fontId="15" fillId="0" borderId="1" xfId="0" applyNumberFormat="1" applyFont="1" applyBorder="1" applyAlignment="1">
      <alignment horizontal="center" vertical="center"/>
    </xf>
    <xf numFmtId="14" fontId="15" fillId="0" borderId="0" xfId="0" applyNumberFormat="1" applyFont="1" applyAlignment="1">
      <alignment horizontal="center" vertical="center"/>
    </xf>
    <xf numFmtId="2" fontId="0" fillId="0" borderId="1" xfId="0" applyNumberFormat="1" applyFont="1" applyBorder="1" applyAlignment="1">
      <alignment horizontal="center" vertical="center"/>
    </xf>
    <xf numFmtId="2" fontId="0" fillId="0" borderId="1" xfId="0" applyNumberFormat="1" applyFont="1" applyFill="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center" vertical="center" wrapText="1"/>
    </xf>
    <xf numFmtId="49" fontId="0" fillId="0" borderId="4" xfId="0" applyNumberFormat="1" applyFont="1" applyBorder="1" applyAlignment="1">
      <alignment horizontal="center" vertical="center"/>
    </xf>
    <xf numFmtId="14" fontId="15" fillId="0" borderId="2" xfId="0" applyNumberFormat="1" applyFont="1" applyBorder="1" applyAlignment="1">
      <alignment horizontal="center" vertical="center"/>
    </xf>
    <xf numFmtId="14" fontId="15" fillId="0" borderId="1" xfId="0" applyNumberFormat="1" applyFont="1" applyBorder="1" applyAlignment="1">
      <alignment horizontal="center" vertical="center" wrapText="1"/>
    </xf>
    <xf numFmtId="2" fontId="0" fillId="0" borderId="5" xfId="0" applyNumberFormat="1" applyFont="1" applyBorder="1" applyAlignment="1">
      <alignment horizontal="center" vertical="center"/>
    </xf>
    <xf numFmtId="14" fontId="15"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2" fontId="0" fillId="0" borderId="6" xfId="0" applyNumberFormat="1" applyFont="1" applyFill="1" applyBorder="1" applyAlignment="1">
      <alignment horizontal="center" vertical="center"/>
    </xf>
    <xf numFmtId="0" fontId="0" fillId="0" borderId="3" xfId="0" applyFont="1" applyBorder="1" applyAlignment="1">
      <alignment horizontal="center" vertical="center" wrapText="1"/>
    </xf>
    <xf numFmtId="14" fontId="15" fillId="0" borderId="3" xfId="0" applyNumberFormat="1" applyFont="1" applyBorder="1" applyAlignment="1">
      <alignment horizontal="center" vertical="center"/>
    </xf>
    <xf numFmtId="0" fontId="14" fillId="0" borderId="4" xfId="0" applyFont="1" applyBorder="1" applyAlignment="1">
      <alignment horizontal="left" vertical="center" wrapText="1"/>
    </xf>
    <xf numFmtId="0" fontId="0"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5" fillId="0" borderId="0" xfId="0" applyFont="1" applyAlignment="1">
      <alignment vertical="center" wrapText="1"/>
    </xf>
    <xf numFmtId="14" fontId="14" fillId="0" borderId="2" xfId="0" applyNumberFormat="1" applyFont="1" applyBorder="1" applyAlignment="1">
      <alignment horizontal="center" vertical="center" wrapText="1"/>
    </xf>
    <xf numFmtId="0" fontId="15" fillId="0" borderId="1" xfId="0" applyFont="1" applyBorder="1" applyAlignment="1">
      <alignment vertical="center" wrapText="1"/>
    </xf>
    <xf numFmtId="49" fontId="13" fillId="0" borderId="1" xfId="0" applyNumberFormat="1" applyFont="1" applyFill="1" applyBorder="1" applyAlignment="1">
      <alignment horizontal="center"/>
    </xf>
    <xf numFmtId="0" fontId="13" fillId="0" borderId="3" xfId="0" applyFont="1" applyBorder="1" applyAlignment="1">
      <alignment horizontal="left" vertical="center" wrapText="1"/>
    </xf>
    <xf numFmtId="0" fontId="13" fillId="0" borderId="1" xfId="0" applyFont="1" applyFill="1" applyBorder="1" applyAlignment="1">
      <alignment horizontal="center"/>
    </xf>
    <xf numFmtId="0" fontId="18" fillId="0" borderId="1" xfId="0" applyFont="1" applyBorder="1" applyAlignment="1">
      <alignment wrapText="1"/>
    </xf>
    <xf numFmtId="49" fontId="13" fillId="0" borderId="3" xfId="0" applyNumberFormat="1" applyFont="1" applyFill="1" applyBorder="1" applyAlignment="1">
      <alignment horizontal="center"/>
    </xf>
    <xf numFmtId="0" fontId="14" fillId="0" borderId="3" xfId="0" applyFont="1" applyBorder="1" applyAlignment="1">
      <alignment horizontal="left" vertical="center" wrapText="1"/>
    </xf>
    <xf numFmtId="0" fontId="13" fillId="0" borderId="3" xfId="0" applyFont="1" applyFill="1" applyBorder="1" applyAlignment="1">
      <alignment horizontal="center"/>
    </xf>
    <xf numFmtId="0" fontId="13" fillId="0" borderId="1" xfId="0" applyFont="1" applyBorder="1" applyAlignment="1">
      <alignment vertical="top" wrapText="1"/>
    </xf>
    <xf numFmtId="0" fontId="6" fillId="0" borderId="1" xfId="0" applyFont="1" applyBorder="1" applyAlignment="1">
      <alignment wrapText="1"/>
    </xf>
    <xf numFmtId="2" fontId="0" fillId="0" borderId="4" xfId="0" applyNumberFormat="1" applyFont="1" applyFill="1" applyBorder="1" applyAlignment="1">
      <alignment horizontal="center" vertical="center"/>
    </xf>
    <xf numFmtId="0" fontId="14" fillId="0" borderId="1" xfId="0" applyFont="1" applyBorder="1" applyAlignment="1">
      <alignment wrapText="1"/>
    </xf>
    <xf numFmtId="0" fontId="14" fillId="0" borderId="1" xfId="0" applyFont="1" applyBorder="1"/>
    <xf numFmtId="0" fontId="6" fillId="0" borderId="1" xfId="0" applyFont="1" applyBorder="1" applyAlignment="1">
      <alignment horizontal="left" vertical="center" wrapText="1"/>
    </xf>
    <xf numFmtId="0" fontId="19" fillId="0" borderId="1" xfId="0" applyFont="1" applyBorder="1" applyAlignment="1">
      <alignment wrapText="1"/>
    </xf>
    <xf numFmtId="0" fontId="16" fillId="0" borderId="1" xfId="0" applyFont="1" applyBorder="1" applyAlignment="1">
      <alignment horizontal="center" vertical="center" wrapText="1"/>
    </xf>
    <xf numFmtId="0" fontId="0" fillId="2" borderId="1" xfId="0" applyFill="1" applyBorder="1"/>
    <xf numFmtId="0" fontId="16" fillId="0" borderId="1" xfId="0" applyFont="1" applyBorder="1" applyAlignment="1">
      <alignment vertical="top"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2" fontId="6" fillId="2" borderId="1" xfId="0" applyNumberFormat="1" applyFont="1" applyFill="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2" fontId="6" fillId="0" borderId="1" xfId="0" applyNumberFormat="1" applyFont="1" applyFill="1" applyBorder="1" applyAlignment="1">
      <alignment horizontal="center" vertical="center"/>
    </xf>
    <xf numFmtId="0" fontId="21" fillId="0" borderId="1" xfId="0" applyFont="1" applyBorder="1" applyAlignment="1">
      <alignment horizontal="center" vertical="center" wrapText="1"/>
    </xf>
    <xf numFmtId="2" fontId="0" fillId="0" borderId="1" xfId="0" applyNumberFormat="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49" fontId="6"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6" fillId="2" borderId="1" xfId="0" applyFont="1" applyFill="1" applyBorder="1"/>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9" fontId="0" fillId="2" borderId="1" xfId="0" applyNumberFormat="1" applyFill="1" applyBorder="1" applyAlignment="1">
      <alignment horizontal="center" vertical="center"/>
    </xf>
    <xf numFmtId="4" fontId="6"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2" fontId="0" fillId="2" borderId="1" xfId="0" applyNumberFormat="1" applyFill="1" applyBorder="1" applyAlignment="1">
      <alignment horizontal="center" vertical="center"/>
    </xf>
    <xf numFmtId="0" fontId="8" fillId="2" borderId="1" xfId="0" applyFont="1" applyFill="1" applyBorder="1"/>
    <xf numFmtId="0" fontId="0" fillId="0" borderId="0" xfId="0" applyFont="1" applyFill="1"/>
    <xf numFmtId="49" fontId="23"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xf>
    <xf numFmtId="49" fontId="23" fillId="0" borderId="1" xfId="0" applyNumberFormat="1" applyFont="1" applyFill="1" applyBorder="1" applyAlignment="1">
      <alignment horizontal="center" vertical="center" wrapText="1"/>
    </xf>
    <xf numFmtId="14" fontId="27" fillId="0" borderId="1" xfId="0" applyNumberFormat="1" applyFont="1" applyFill="1" applyBorder="1" applyAlignment="1">
      <alignment horizontal="center" vertical="center"/>
    </xf>
    <xf numFmtId="165" fontId="14" fillId="0" borderId="1" xfId="0" applyNumberFormat="1" applyFont="1" applyFill="1" applyBorder="1" applyAlignment="1">
      <alignment horizontal="center" vertical="center"/>
    </xf>
    <xf numFmtId="165" fontId="27" fillId="0" borderId="1" xfId="0" applyNumberFormat="1" applyFont="1" applyFill="1" applyBorder="1" applyAlignment="1">
      <alignment horizontal="center" vertical="center"/>
    </xf>
    <xf numFmtId="165" fontId="17" fillId="0" borderId="1" xfId="0" applyNumberFormat="1" applyFont="1" applyFill="1" applyBorder="1" applyAlignment="1">
      <alignment horizontal="center" vertical="center"/>
    </xf>
    <xf numFmtId="0" fontId="14" fillId="0" borderId="0" xfId="0" applyFont="1" applyFill="1"/>
    <xf numFmtId="49" fontId="24"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xf>
    <xf numFmtId="165" fontId="14" fillId="0" borderId="1" xfId="0" applyNumberFormat="1" applyFont="1" applyFill="1" applyBorder="1"/>
    <xf numFmtId="0" fontId="6" fillId="0" borderId="2" xfId="0" applyFont="1" applyFill="1" applyBorder="1" applyAlignment="1">
      <alignment horizontal="left" vertical="top" wrapText="1"/>
    </xf>
    <xf numFmtId="0" fontId="6" fillId="0" borderId="1" xfId="0" applyFont="1" applyFill="1" applyBorder="1" applyAlignment="1">
      <alignment horizontal="center" vertical="center"/>
    </xf>
    <xf numFmtId="4" fontId="14" fillId="0" borderId="1" xfId="0" applyNumberFormat="1" applyFont="1" applyFill="1" applyBorder="1" applyAlignment="1">
      <alignment horizontal="center" vertical="center"/>
    </xf>
    <xf numFmtId="4" fontId="14" fillId="0" borderId="1" xfId="0" applyNumberFormat="1" applyFont="1" applyFill="1" applyBorder="1"/>
    <xf numFmtId="0" fontId="14" fillId="0" borderId="1" xfId="0" applyFont="1" applyFill="1" applyBorder="1"/>
    <xf numFmtId="49" fontId="6" fillId="0" borderId="4" xfId="0" applyNumberFormat="1"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wrapText="1"/>
    </xf>
    <xf numFmtId="2" fontId="14" fillId="0" borderId="1" xfId="0" applyNumberFormat="1" applyFont="1" applyFill="1" applyBorder="1" applyAlignment="1">
      <alignment horizontal="center" vertical="center"/>
    </xf>
    <xf numFmtId="2" fontId="14" fillId="0" borderId="1" xfId="0" applyNumberFormat="1" applyFont="1" applyFill="1" applyBorder="1"/>
    <xf numFmtId="49" fontId="3" fillId="0" borderId="4" xfId="0" applyNumberFormat="1"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xf>
    <xf numFmtId="4" fontId="14" fillId="2" borderId="1" xfId="0" applyNumberFormat="1" applyFont="1" applyFill="1" applyBorder="1" applyAlignment="1">
      <alignment horizontal="center" vertical="center"/>
    </xf>
    <xf numFmtId="2" fontId="13" fillId="0" borderId="1" xfId="0" applyNumberFormat="1" applyFont="1" applyFill="1" applyBorder="1"/>
    <xf numFmtId="0" fontId="13" fillId="0" borderId="1" xfId="0" applyFont="1" applyFill="1" applyBorder="1"/>
    <xf numFmtId="0" fontId="24" fillId="0" borderId="1" xfId="0" applyFont="1" applyFill="1" applyBorder="1" applyAlignment="1">
      <alignment horizontal="center" vertical="center"/>
    </xf>
    <xf numFmtId="0" fontId="28" fillId="0" borderId="1" xfId="0" applyFont="1" applyFill="1" applyBorder="1" applyAlignment="1">
      <alignment horizontal="left" vertical="center" wrapText="1"/>
    </xf>
    <xf numFmtId="49" fontId="24"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top" wrapText="1"/>
    </xf>
    <xf numFmtId="2" fontId="13" fillId="0" borderId="1" xfId="0" applyNumberFormat="1" applyFont="1" applyFill="1" applyBorder="1" applyAlignment="1">
      <alignment horizontal="center" vertical="center"/>
    </xf>
    <xf numFmtId="4" fontId="14" fillId="0" borderId="1" xfId="0" applyNumberFormat="1" applyFont="1" applyFill="1" applyBorder="1" applyAlignment="1">
      <alignment vertical="center"/>
    </xf>
    <xf numFmtId="49" fontId="13" fillId="0" borderId="1" xfId="0" applyNumberFormat="1" applyFont="1" applyFill="1" applyBorder="1" applyAlignment="1">
      <alignment horizontal="center" vertical="center"/>
    </xf>
    <xf numFmtId="0" fontId="29" fillId="0" borderId="1" xfId="0" applyFont="1" applyFill="1" applyBorder="1" applyAlignment="1">
      <alignment horizontal="left" vertical="top" wrapText="1"/>
    </xf>
    <xf numFmtId="0" fontId="13" fillId="0" borderId="1" xfId="0" applyFont="1" applyFill="1" applyBorder="1" applyAlignment="1">
      <alignment horizontal="center" vertical="center"/>
    </xf>
    <xf numFmtId="14" fontId="13" fillId="0" borderId="1"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4" fontId="17"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0" fontId="30" fillId="0" borderId="1" xfId="0" applyFont="1" applyFill="1" applyBorder="1" applyAlignment="1">
      <alignment horizontal="left" vertical="top" wrapText="1"/>
    </xf>
    <xf numFmtId="0" fontId="1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0" fontId="31" fillId="0" borderId="1" xfId="0" applyFont="1" applyFill="1" applyBorder="1" applyAlignment="1">
      <alignment horizontal="left" vertical="top" wrapText="1"/>
    </xf>
    <xf numFmtId="0" fontId="32" fillId="0" borderId="1" xfId="0" applyFont="1" applyFill="1" applyBorder="1" applyAlignment="1">
      <alignment horizontal="left" vertical="top" wrapText="1"/>
    </xf>
    <xf numFmtId="4" fontId="13" fillId="0" borderId="1" xfId="0" applyNumberFormat="1" applyFont="1" applyFill="1" applyBorder="1" applyAlignment="1">
      <alignment vertical="center"/>
    </xf>
    <xf numFmtId="4" fontId="13" fillId="0" borderId="1" xfId="0" applyNumberFormat="1" applyFont="1" applyFill="1" applyBorder="1"/>
    <xf numFmtId="4" fontId="13" fillId="2" borderId="1"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0" fontId="29" fillId="0" borderId="2" xfId="0" applyFont="1" applyFill="1" applyBorder="1" applyAlignment="1">
      <alignment horizontal="left" vertical="top" wrapText="1"/>
    </xf>
    <xf numFmtId="0" fontId="13" fillId="0" borderId="2" xfId="0" applyFont="1" applyFill="1" applyBorder="1" applyAlignment="1">
      <alignment horizontal="center" vertical="center"/>
    </xf>
    <xf numFmtId="4" fontId="13" fillId="0" borderId="2" xfId="0" applyNumberFormat="1" applyFont="1" applyFill="1" applyBorder="1" applyAlignment="1">
      <alignment horizontal="center" vertical="center"/>
    </xf>
    <xf numFmtId="2" fontId="13" fillId="0" borderId="2" xfId="0" applyNumberFormat="1" applyFont="1" applyFill="1" applyBorder="1"/>
    <xf numFmtId="0" fontId="13" fillId="0" borderId="2" xfId="0" applyFont="1" applyFill="1" applyBorder="1"/>
    <xf numFmtId="0" fontId="1" fillId="0" borderId="1" xfId="0" applyFont="1" applyFill="1" applyBorder="1"/>
    <xf numFmtId="0" fontId="29" fillId="0" borderId="1" xfId="0" applyFont="1" applyFill="1" applyBorder="1" applyAlignment="1">
      <alignment horizontal="left" vertical="center" wrapText="1"/>
    </xf>
    <xf numFmtId="165" fontId="13" fillId="0" borderId="1" xfId="0" applyNumberFormat="1" applyFont="1" applyFill="1" applyBorder="1" applyAlignment="1">
      <alignment horizontal="center" vertical="center"/>
    </xf>
    <xf numFmtId="165" fontId="13" fillId="0" borderId="1" xfId="0" applyNumberFormat="1" applyFont="1" applyFill="1" applyBorder="1"/>
    <xf numFmtId="0" fontId="29" fillId="0" borderId="1" xfId="0" applyFont="1" applyFill="1" applyBorder="1" applyAlignment="1">
      <alignment horizontal="justify" vertical="center" wrapText="1"/>
    </xf>
    <xf numFmtId="0" fontId="30" fillId="0" borderId="1" xfId="0" applyFont="1" applyFill="1" applyBorder="1" applyAlignment="1">
      <alignment horizontal="justify" vertical="center" wrapText="1"/>
    </xf>
    <xf numFmtId="0" fontId="30" fillId="0" borderId="1" xfId="0" applyFont="1" applyFill="1" applyBorder="1" applyAlignment="1">
      <alignment vertical="center" wrapText="1"/>
    </xf>
    <xf numFmtId="0" fontId="31" fillId="0" borderId="1" xfId="0" applyFont="1" applyFill="1" applyBorder="1" applyAlignment="1">
      <alignment horizontal="left" vertical="center" wrapText="1"/>
    </xf>
    <xf numFmtId="0" fontId="33" fillId="0" borderId="1" xfId="0" applyFont="1" applyFill="1" applyBorder="1" applyAlignment="1">
      <alignment vertical="center" wrapText="1"/>
    </xf>
    <xf numFmtId="2" fontId="13" fillId="0" borderId="1" xfId="0" applyNumberFormat="1" applyFont="1" applyFill="1" applyBorder="1" applyAlignment="1">
      <alignment horizontal="center"/>
    </xf>
    <xf numFmtId="4" fontId="13" fillId="0" borderId="1" xfId="0" applyNumberFormat="1" applyFont="1" applyFill="1" applyBorder="1" applyAlignment="1">
      <alignment horizontal="center"/>
    </xf>
    <xf numFmtId="0" fontId="29" fillId="0" borderId="1" xfId="0" applyFont="1" applyFill="1" applyBorder="1" applyAlignment="1">
      <alignment vertical="center" wrapText="1"/>
    </xf>
    <xf numFmtId="0" fontId="31" fillId="0" borderId="1" xfId="0" applyFont="1" applyFill="1" applyBorder="1" applyAlignment="1">
      <alignment vertical="center" wrapText="1"/>
    </xf>
    <xf numFmtId="49" fontId="13" fillId="0" borderId="1" xfId="0" applyNumberFormat="1" applyFont="1" applyFill="1" applyBorder="1"/>
    <xf numFmtId="0" fontId="14" fillId="0" borderId="0" xfId="0" applyFont="1"/>
    <xf numFmtId="0" fontId="20" fillId="0" borderId="0" xfId="0" applyFont="1"/>
    <xf numFmtId="49" fontId="20" fillId="0" borderId="1" xfId="0" applyNumberFormat="1" applyFont="1" applyBorder="1" applyAlignment="1">
      <alignment horizontal="center" vertical="center" wrapText="1" shrinkToFit="1"/>
    </xf>
    <xf numFmtId="0" fontId="20" fillId="0" borderId="1" xfId="0" applyFont="1" applyBorder="1" applyAlignment="1">
      <alignment horizontal="center" vertical="center" wrapText="1" shrinkToFit="1"/>
    </xf>
    <xf numFmtId="14" fontId="20" fillId="0" borderId="1" xfId="0" applyNumberFormat="1" applyFont="1" applyBorder="1" applyAlignment="1">
      <alignment horizontal="center" vertical="center" wrapText="1" shrinkToFit="1"/>
    </xf>
    <xf numFmtId="4" fontId="20" fillId="0" borderId="1" xfId="0" applyNumberFormat="1" applyFont="1" applyBorder="1" applyAlignment="1">
      <alignment horizontal="center" vertical="center" wrapText="1" shrinkToFit="1"/>
    </xf>
    <xf numFmtId="4" fontId="20" fillId="6" borderId="1" xfId="0" applyNumberFormat="1" applyFont="1" applyFill="1" applyBorder="1" applyAlignment="1">
      <alignment horizontal="center" vertical="center" wrapText="1" shrinkToFit="1"/>
    </xf>
    <xf numFmtId="2" fontId="20" fillId="0" borderId="1" xfId="0" applyNumberFormat="1" applyFont="1" applyFill="1" applyBorder="1" applyAlignment="1">
      <alignment horizontal="center" vertical="center" wrapText="1" shrinkToFit="1"/>
    </xf>
    <xf numFmtId="49" fontId="20" fillId="0" borderId="0" xfId="0" applyNumberFormat="1" applyFont="1"/>
    <xf numFmtId="0" fontId="34" fillId="0" borderId="1" xfId="0" applyFont="1" applyBorder="1" applyAlignment="1">
      <alignment horizontal="center" vertical="center" wrapText="1" shrinkToFit="1"/>
    </xf>
    <xf numFmtId="4" fontId="20" fillId="0" borderId="1" xfId="0" applyNumberFormat="1" applyFont="1" applyFill="1" applyBorder="1" applyAlignment="1">
      <alignment horizontal="center" vertical="center" wrapText="1" shrinkToFit="1"/>
    </xf>
    <xf numFmtId="4" fontId="20" fillId="3" borderId="1" xfId="0" applyNumberFormat="1" applyFont="1" applyFill="1" applyBorder="1" applyAlignment="1">
      <alignment horizontal="center" vertical="center"/>
    </xf>
    <xf numFmtId="0" fontId="20" fillId="2" borderId="0" xfId="0" applyFont="1" applyFill="1"/>
    <xf numFmtId="4" fontId="20" fillId="0" borderId="1" xfId="1" applyNumberFormat="1" applyFont="1" applyBorder="1" applyAlignment="1">
      <alignment horizontal="center" vertical="center" wrapText="1" shrinkToFit="1"/>
    </xf>
    <xf numFmtId="4" fontId="20" fillId="0" borderId="1" xfId="1" applyNumberFormat="1" applyFont="1" applyFill="1" applyBorder="1" applyAlignment="1">
      <alignment horizontal="center" vertical="center" wrapText="1" shrinkToFit="1"/>
    </xf>
    <xf numFmtId="4" fontId="20" fillId="3" borderId="1" xfId="1" applyNumberFormat="1" applyFont="1" applyFill="1" applyBorder="1" applyAlignment="1">
      <alignment horizontal="center" vertical="center" wrapText="1" shrinkToFit="1"/>
    </xf>
    <xf numFmtId="49" fontId="20" fillId="3" borderId="1" xfId="0" applyNumberFormat="1" applyFont="1" applyFill="1" applyBorder="1" applyAlignment="1">
      <alignment horizontal="center" vertical="center" wrapText="1" shrinkToFit="1"/>
    </xf>
    <xf numFmtId="4" fontId="20" fillId="3" borderId="1" xfId="0" applyNumberFormat="1" applyFont="1" applyFill="1" applyBorder="1" applyAlignment="1">
      <alignment horizontal="center" vertical="center" wrapText="1" shrinkToFit="1"/>
    </xf>
    <xf numFmtId="2" fontId="20" fillId="3" borderId="1" xfId="0" applyNumberFormat="1" applyFont="1" applyFill="1" applyBorder="1" applyAlignment="1">
      <alignment horizontal="center" vertical="center" wrapText="1" shrinkToFit="1"/>
    </xf>
    <xf numFmtId="2" fontId="20" fillId="0" borderId="1" xfId="0" applyNumberFormat="1" applyFont="1" applyBorder="1" applyAlignment="1">
      <alignment horizontal="center" vertical="center" wrapText="1" shrinkToFit="1"/>
    </xf>
    <xf numFmtId="0" fontId="20" fillId="0" borderId="1" xfId="0" applyFont="1" applyFill="1" applyBorder="1" applyAlignment="1">
      <alignment horizontal="center" vertical="center" wrapText="1" shrinkToFit="1"/>
    </xf>
    <xf numFmtId="43" fontId="20" fillId="3" borderId="1" xfId="1" applyFont="1" applyFill="1" applyBorder="1" applyAlignment="1">
      <alignment horizontal="center" vertical="center" wrapText="1" shrinkToFit="1"/>
    </xf>
    <xf numFmtId="0" fontId="9" fillId="0" borderId="1" xfId="0" applyFont="1" applyBorder="1" applyAlignment="1">
      <alignment horizontal="center" vertical="center" wrapText="1" shrinkToFit="1"/>
    </xf>
    <xf numFmtId="43" fontId="20" fillId="2" borderId="1" xfId="1" applyFont="1" applyFill="1" applyBorder="1" applyAlignment="1">
      <alignment horizontal="center" vertical="center" wrapText="1" shrinkToFit="1"/>
    </xf>
    <xf numFmtId="0" fontId="20" fillId="0" borderId="1" xfId="0" applyFont="1" applyBorder="1"/>
    <xf numFmtId="0" fontId="20" fillId="0" borderId="1" xfId="0" applyFont="1" applyBorder="1" applyAlignment="1">
      <alignment wrapText="1" shrinkToFit="1"/>
    </xf>
    <xf numFmtId="0" fontId="20" fillId="0" borderId="1" xfId="0" applyFont="1" applyBorder="1" applyAlignment="1">
      <alignment wrapText="1"/>
    </xf>
    <xf numFmtId="0" fontId="20" fillId="4" borderId="1" xfId="0" applyFont="1" applyFill="1" applyBorder="1"/>
    <xf numFmtId="49" fontId="20" fillId="7" borderId="1" xfId="0" applyNumberFormat="1" applyFont="1" applyFill="1" applyBorder="1" applyAlignment="1">
      <alignment horizontal="center" vertical="center" wrapText="1" shrinkToFit="1"/>
    </xf>
    <xf numFmtId="49" fontId="19" fillId="7" borderId="1" xfId="0" applyNumberFormat="1" applyFont="1" applyFill="1" applyBorder="1" applyAlignment="1">
      <alignment horizontal="right" vertical="center" wrapText="1" shrinkToFit="1"/>
    </xf>
    <xf numFmtId="4" fontId="20" fillId="7" borderId="1" xfId="0" applyNumberFormat="1" applyFont="1" applyFill="1" applyBorder="1" applyAlignment="1">
      <alignment horizontal="center" vertical="center" wrapText="1" shrinkToFit="1"/>
    </xf>
    <xf numFmtId="0" fontId="20" fillId="7" borderId="1" xfId="0" applyFont="1" applyFill="1" applyBorder="1"/>
    <xf numFmtId="49" fontId="20" fillId="2" borderId="1" xfId="0" applyNumberFormat="1" applyFont="1" applyFill="1" applyBorder="1" applyAlignment="1">
      <alignment horizontal="center" vertical="center" wrapText="1" shrinkToFit="1"/>
    </xf>
    <xf numFmtId="49" fontId="19" fillId="2" borderId="1" xfId="0" applyNumberFormat="1" applyFont="1" applyFill="1" applyBorder="1" applyAlignment="1">
      <alignment horizontal="right" vertical="center" wrapText="1" shrinkToFit="1"/>
    </xf>
    <xf numFmtId="4" fontId="20" fillId="2" borderId="1" xfId="0" applyNumberFormat="1" applyFont="1" applyFill="1" applyBorder="1" applyAlignment="1">
      <alignment horizontal="center" vertical="center" wrapText="1" shrinkToFit="1"/>
    </xf>
    <xf numFmtId="0" fontId="20" fillId="2" borderId="1" xfId="0" applyFont="1" applyFill="1" applyBorder="1"/>
    <xf numFmtId="0" fontId="36" fillId="0" borderId="1" xfId="0" applyFont="1" applyFill="1" applyBorder="1" applyAlignment="1">
      <alignment horizontal="center" vertical="center" wrapText="1"/>
    </xf>
    <xf numFmtId="0" fontId="36" fillId="0" borderId="4" xfId="0" applyFont="1" applyFill="1" applyBorder="1" applyAlignment="1">
      <alignment horizontal="center" vertical="center" wrapText="1"/>
    </xf>
    <xf numFmtId="14" fontId="36" fillId="0" borderId="1" xfId="0" applyNumberFormat="1" applyFont="1" applyFill="1" applyBorder="1" applyAlignment="1">
      <alignment horizontal="center" vertical="center" wrapText="1"/>
    </xf>
    <xf numFmtId="4" fontId="36" fillId="0" borderId="1" xfId="0" applyNumberFormat="1" applyFont="1" applyFill="1" applyBorder="1" applyAlignment="1">
      <alignment horizontal="center" vertical="center"/>
    </xf>
    <xf numFmtId="0" fontId="12" fillId="0" borderId="1" xfId="0" applyFont="1" applyFill="1" applyBorder="1"/>
    <xf numFmtId="0" fontId="36" fillId="2" borderId="1" xfId="0" applyFont="1" applyFill="1" applyBorder="1" applyAlignment="1">
      <alignment horizontal="center" vertical="center" wrapText="1"/>
    </xf>
    <xf numFmtId="0" fontId="36" fillId="2" borderId="4" xfId="0" applyFont="1" applyFill="1" applyBorder="1" applyAlignment="1">
      <alignment horizontal="center" vertical="center" wrapText="1"/>
    </xf>
    <xf numFmtId="14" fontId="36" fillId="2" borderId="1" xfId="0" applyNumberFormat="1" applyFont="1" applyFill="1" applyBorder="1" applyAlignment="1">
      <alignment horizontal="center" vertical="center" wrapText="1"/>
    </xf>
    <xf numFmtId="4" fontId="36" fillId="0" borderId="0" xfId="0" applyNumberFormat="1" applyFont="1" applyAlignment="1">
      <alignment horizontal="center" vertical="center"/>
    </xf>
    <xf numFmtId="4" fontId="36" fillId="0" borderId="1" xfId="0" applyNumberFormat="1" applyFont="1" applyBorder="1" applyAlignment="1">
      <alignment horizontal="center" vertical="center"/>
    </xf>
    <xf numFmtId="0" fontId="37" fillId="0" borderId="1" xfId="0" applyFont="1" applyFill="1" applyBorder="1"/>
    <xf numFmtId="0" fontId="37" fillId="0" borderId="2" xfId="0" applyFont="1" applyFill="1" applyBorder="1"/>
    <xf numFmtId="4" fontId="36" fillId="0" borderId="4" xfId="0" applyNumberFormat="1" applyFont="1" applyBorder="1" applyAlignment="1">
      <alignment horizontal="center" vertical="center"/>
    </xf>
    <xf numFmtId="0" fontId="12" fillId="0" borderId="1" xfId="0" applyFont="1" applyFill="1" applyBorder="1" applyAlignment="1">
      <alignment vertical="center" wrapText="1"/>
    </xf>
    <xf numFmtId="0" fontId="27" fillId="0" borderId="3" xfId="0" applyFont="1" applyFill="1" applyBorder="1" applyAlignment="1">
      <alignment horizontal="center" vertical="center" wrapText="1"/>
    </xf>
    <xf numFmtId="0" fontId="20" fillId="2" borderId="1" xfId="0"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4" fontId="20" fillId="0" borderId="1" xfId="0" applyNumberFormat="1" applyFont="1" applyBorder="1" applyAlignment="1">
      <alignment horizontal="center" vertical="center"/>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4" fontId="36" fillId="2" borderId="1" xfId="0" applyNumberFormat="1" applyFont="1" applyFill="1" applyBorder="1" applyAlignment="1">
      <alignment horizontal="center" vertical="center"/>
    </xf>
    <xf numFmtId="0" fontId="37" fillId="2" borderId="1" xfId="0" applyFont="1" applyFill="1" applyBorder="1" applyAlignment="1">
      <alignment horizontal="center" vertical="center" wrapText="1"/>
    </xf>
    <xf numFmtId="4" fontId="20" fillId="2" borderId="1" xfId="0" applyNumberFormat="1" applyFont="1" applyFill="1" applyBorder="1" applyAlignment="1">
      <alignment horizontal="center" vertical="center"/>
    </xf>
    <xf numFmtId="0" fontId="37"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0" fontId="37" fillId="0" borderId="1" xfId="0" applyFont="1" applyBorder="1"/>
    <xf numFmtId="0" fontId="0" fillId="0" borderId="1" xfId="0" applyFill="1" applyBorder="1"/>
    <xf numFmtId="0" fontId="25" fillId="0" borderId="1" xfId="0" applyFont="1" applyBorder="1"/>
    <xf numFmtId="0" fontId="25" fillId="0" borderId="0" xfId="0" applyFont="1"/>
    <xf numFmtId="0" fontId="25" fillId="0" borderId="1" xfId="0" applyFont="1" applyFill="1" applyBorder="1" applyAlignment="1">
      <alignment horizontal="center" vertical="center" wrapText="1"/>
    </xf>
    <xf numFmtId="0" fontId="25" fillId="0" borderId="1" xfId="0" applyFont="1" applyFill="1" applyBorder="1"/>
    <xf numFmtId="4" fontId="20" fillId="0" borderId="1" xfId="0" applyNumberFormat="1" applyFont="1" applyFill="1" applyBorder="1" applyAlignment="1">
      <alignment horizontal="center" vertical="center"/>
    </xf>
    <xf numFmtId="14" fontId="20"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164" fontId="14" fillId="0" borderId="1" xfId="0" applyNumberFormat="1" applyFont="1" applyFill="1" applyBorder="1" applyAlignment="1">
      <alignment horizontal="center" vertical="center"/>
    </xf>
    <xf numFmtId="49" fontId="14"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164" fontId="14" fillId="0" borderId="1" xfId="0" applyNumberFormat="1" applyFont="1" applyBorder="1" applyAlignment="1">
      <alignment horizontal="center" vertical="center"/>
    </xf>
    <xf numFmtId="14" fontId="14" fillId="0" borderId="1" xfId="0" applyNumberFormat="1" applyFont="1" applyBorder="1" applyAlignment="1">
      <alignment horizontal="center" vertical="center" wrapText="1"/>
    </xf>
    <xf numFmtId="164" fontId="14" fillId="4" borderId="1" xfId="0" applyNumberFormat="1" applyFont="1" applyFill="1" applyBorder="1" applyAlignment="1">
      <alignment horizontal="center" vertical="center"/>
    </xf>
    <xf numFmtId="0" fontId="0" fillId="3" borderId="0" xfId="0" applyFill="1"/>
    <xf numFmtId="0" fontId="8" fillId="0" borderId="0" xfId="0" applyFont="1"/>
    <xf numFmtId="49" fontId="38" fillId="2" borderId="1" xfId="0" applyNumberFormat="1" applyFont="1" applyFill="1" applyBorder="1" applyAlignment="1">
      <alignment horizontal="center" vertical="center"/>
    </xf>
    <xf numFmtId="0" fontId="38" fillId="2" borderId="1" xfId="0" applyFont="1" applyFill="1" applyBorder="1" applyAlignment="1">
      <alignment horizontal="left" vertical="center" wrapText="1"/>
    </xf>
    <xf numFmtId="0" fontId="39" fillId="2" borderId="1" xfId="0" applyFont="1" applyFill="1" applyBorder="1" applyAlignment="1">
      <alignment horizontal="center" vertical="center" wrapText="1"/>
    </xf>
    <xf numFmtId="0" fontId="38" fillId="2" borderId="1" xfId="0" applyFont="1" applyFill="1" applyBorder="1" applyAlignment="1">
      <alignment horizontal="center" vertical="center" wrapText="1"/>
    </xf>
    <xf numFmtId="2" fontId="38" fillId="2" borderId="1" xfId="0" applyNumberFormat="1" applyFont="1" applyFill="1" applyBorder="1" applyAlignment="1">
      <alignment horizontal="center" vertical="center"/>
    </xf>
    <xf numFmtId="0" fontId="39" fillId="2" borderId="2" xfId="0" applyFont="1" applyFill="1" applyBorder="1" applyAlignment="1">
      <alignment horizontal="center" vertical="center" wrapText="1"/>
    </xf>
    <xf numFmtId="0" fontId="38" fillId="2" borderId="1" xfId="0" applyFont="1" applyFill="1" applyBorder="1" applyAlignment="1">
      <alignment horizontal="center" vertical="center"/>
    </xf>
    <xf numFmtId="49" fontId="38" fillId="2" borderId="4" xfId="0" applyNumberFormat="1" applyFont="1" applyFill="1" applyBorder="1" applyAlignment="1">
      <alignment horizontal="center" vertical="center"/>
    </xf>
    <xf numFmtId="0" fontId="38" fillId="2" borderId="1" xfId="0" applyFont="1" applyFill="1" applyBorder="1" applyAlignment="1">
      <alignment vertical="center" wrapText="1"/>
    </xf>
    <xf numFmtId="0" fontId="39" fillId="2" borderId="1" xfId="0" applyFont="1" applyFill="1" applyBorder="1" applyAlignment="1">
      <alignment horizontal="left" vertical="center" wrapText="1"/>
    </xf>
    <xf numFmtId="0" fontId="38" fillId="2" borderId="2"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40" fillId="2" borderId="1" xfId="0" applyFont="1" applyFill="1" applyBorder="1" applyAlignment="1">
      <alignment horizontal="center" vertical="center" wrapText="1"/>
    </xf>
    <xf numFmtId="43" fontId="38" fillId="2" borderId="1" xfId="1" applyFont="1" applyFill="1" applyBorder="1" applyAlignment="1">
      <alignment horizontal="center" vertical="center"/>
    </xf>
    <xf numFmtId="43" fontId="41" fillId="2" borderId="1" xfId="1" applyFont="1" applyFill="1" applyBorder="1" applyAlignment="1">
      <alignment horizontal="center" vertical="center"/>
    </xf>
    <xf numFmtId="2" fontId="41" fillId="2" borderId="1" xfId="0" applyNumberFormat="1" applyFont="1" applyFill="1" applyBorder="1" applyAlignment="1">
      <alignment horizontal="center" vertical="center"/>
    </xf>
    <xf numFmtId="0" fontId="38" fillId="2" borderId="1" xfId="0" applyFont="1" applyFill="1" applyBorder="1"/>
    <xf numFmtId="0" fontId="20" fillId="2" borderId="0" xfId="0" applyFont="1" applyFill="1" applyAlignment="1">
      <alignment horizontal="center" vertical="center"/>
    </xf>
    <xf numFmtId="43" fontId="36" fillId="2" borderId="1" xfId="1" applyFont="1" applyFill="1" applyBorder="1" applyAlignment="1">
      <alignment horizontal="center" vertical="center"/>
    </xf>
    <xf numFmtId="0" fontId="40" fillId="2" borderId="8" xfId="0" applyFont="1" applyFill="1" applyBorder="1" applyAlignment="1">
      <alignment horizontal="center" vertical="center" wrapText="1"/>
    </xf>
    <xf numFmtId="0" fontId="0" fillId="2" borderId="0" xfId="0" applyFill="1" applyAlignment="1">
      <alignment wrapText="1"/>
    </xf>
    <xf numFmtId="43" fontId="36" fillId="2" borderId="1" xfId="1" applyFont="1" applyFill="1" applyBorder="1" applyAlignment="1">
      <alignment horizontal="center" vertical="center" wrapText="1"/>
    </xf>
    <xf numFmtId="2" fontId="36" fillId="2" borderId="1" xfId="1" applyNumberFormat="1" applyFont="1" applyFill="1" applyBorder="1" applyAlignment="1">
      <alignment horizontal="center" vertical="center"/>
    </xf>
    <xf numFmtId="0" fontId="38" fillId="2" borderId="0" xfId="0" applyFont="1" applyFill="1" applyAlignment="1">
      <alignment horizontal="center" vertical="center" wrapText="1"/>
    </xf>
    <xf numFmtId="2" fontId="38" fillId="2" borderId="1" xfId="0" applyNumberFormat="1" applyFont="1" applyFill="1" applyBorder="1" applyAlignment="1">
      <alignment horizontal="center" vertical="center" wrapText="1"/>
    </xf>
    <xf numFmtId="2" fontId="38" fillId="2" borderId="1" xfId="0" applyNumberFormat="1" applyFont="1" applyFill="1" applyBorder="1"/>
    <xf numFmtId="0" fontId="39" fillId="2" borderId="4" xfId="0" applyFont="1" applyFill="1" applyBorder="1" applyAlignment="1">
      <alignment horizontal="left" vertical="center" wrapText="1"/>
    </xf>
    <xf numFmtId="0" fontId="38" fillId="2" borderId="4" xfId="0" applyFont="1" applyFill="1" applyBorder="1" applyAlignment="1">
      <alignment horizontal="left" vertical="center" wrapText="1"/>
    </xf>
    <xf numFmtId="0" fontId="42" fillId="2" borderId="4" xfId="0" applyFont="1" applyFill="1" applyBorder="1" applyAlignment="1">
      <alignment horizontal="left" vertical="center" wrapText="1"/>
    </xf>
    <xf numFmtId="49" fontId="2" fillId="0" borderId="3" xfId="0" applyNumberFormat="1"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xf>
    <xf numFmtId="0" fontId="32" fillId="0" borderId="3" xfId="0" applyFont="1" applyBorder="1" applyAlignment="1">
      <alignment horizontal="center" vertical="center" wrapText="1"/>
    </xf>
    <xf numFmtId="0" fontId="2" fillId="0" borderId="3" xfId="0" applyFont="1" applyBorder="1"/>
    <xf numFmtId="0" fontId="2" fillId="0" borderId="1" xfId="0" applyFont="1" applyBorder="1"/>
    <xf numFmtId="49" fontId="2" fillId="0" borderId="1" xfId="0" applyNumberFormat="1" applyFont="1" applyBorder="1" applyAlignment="1">
      <alignment horizontal="center" vertical="center"/>
    </xf>
    <xf numFmtId="0" fontId="32" fillId="0" borderId="1" xfId="0" applyFont="1" applyBorder="1" applyAlignment="1">
      <alignment horizontal="center" vertical="center" wrapText="1"/>
    </xf>
    <xf numFmtId="0" fontId="32" fillId="0" borderId="0" xfId="0" applyFont="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top" wrapText="1"/>
    </xf>
    <xf numFmtId="4"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wrapText="1"/>
    </xf>
    <xf numFmtId="4"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43" fillId="0" borderId="7" xfId="0" applyFont="1" applyBorder="1" applyAlignment="1">
      <alignment horizontal="center" vertical="center" wrapText="1"/>
    </xf>
    <xf numFmtId="0" fontId="43" fillId="0" borderId="1" xfId="0" applyFont="1" applyBorder="1" applyAlignment="1">
      <alignment horizontal="center" vertical="center" wrapText="1"/>
    </xf>
    <xf numFmtId="0" fontId="32" fillId="0" borderId="0" xfId="0" applyFont="1" applyAlignment="1">
      <alignment horizontal="center" vertical="center"/>
    </xf>
    <xf numFmtId="14" fontId="43" fillId="0" borderId="7" xfId="0" applyNumberFormat="1" applyFont="1" applyBorder="1" applyAlignment="1">
      <alignment horizontal="center" vertical="center" wrapText="1"/>
    </xf>
    <xf numFmtId="0" fontId="2" fillId="0" borderId="0" xfId="0" applyFont="1" applyAlignment="1">
      <alignment horizontal="center" vertical="top" wrapText="1"/>
    </xf>
    <xf numFmtId="0" fontId="32" fillId="0" borderId="1" xfId="0" applyFont="1" applyBorder="1" applyAlignment="1">
      <alignment horizontal="center" vertical="center"/>
    </xf>
    <xf numFmtId="166" fontId="2" fillId="0" borderId="1" xfId="0" applyNumberFormat="1" applyFont="1" applyBorder="1" applyAlignment="1">
      <alignment horizontal="center" vertical="center"/>
    </xf>
    <xf numFmtId="0" fontId="32" fillId="0" borderId="0" xfId="0" applyFont="1" applyBorder="1" applyAlignment="1">
      <alignment horizontal="center" vertical="center"/>
    </xf>
    <xf numFmtId="0" fontId="30" fillId="0" borderId="1" xfId="0" applyFont="1" applyBorder="1" applyAlignment="1">
      <alignment horizontal="center" vertical="center" wrapText="1"/>
    </xf>
    <xf numFmtId="14" fontId="44" fillId="0" borderId="1" xfId="0" applyNumberFormat="1" applyFont="1" applyBorder="1" applyAlignment="1">
      <alignment horizontal="center" vertical="center"/>
    </xf>
    <xf numFmtId="14" fontId="44" fillId="0" borderId="0" xfId="0" applyNumberFormat="1"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2" fillId="0" borderId="1" xfId="0" applyFont="1" applyBorder="1" applyAlignment="1">
      <alignment horizontal="center" vertical="top" wrapText="1"/>
    </xf>
    <xf numFmtId="0" fontId="2"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0" applyFont="1" applyAlignment="1">
      <alignment horizontal="center" vertical="top" wrapText="1"/>
    </xf>
    <xf numFmtId="0" fontId="2" fillId="0" borderId="0" xfId="0" applyFont="1" applyBorder="1"/>
    <xf numFmtId="0" fontId="2" fillId="0" borderId="1" xfId="0" applyFont="1" applyBorder="1" applyAlignment="1">
      <alignment vertical="center"/>
    </xf>
    <xf numFmtId="0" fontId="45" fillId="0" borderId="1" xfId="0" applyFont="1" applyBorder="1" applyAlignment="1">
      <alignment horizontal="center" vertical="center" wrapText="1"/>
    </xf>
    <xf numFmtId="0" fontId="32" fillId="2" borderId="1"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14"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49" fontId="2" fillId="0" borderId="2" xfId="0" applyNumberFormat="1" applyFont="1" applyBorder="1"/>
    <xf numFmtId="0" fontId="32" fillId="0" borderId="2" xfId="0" applyFont="1" applyBorder="1" applyAlignment="1">
      <alignment horizontal="center" vertical="center" wrapText="1"/>
    </xf>
    <xf numFmtId="14"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xf numFmtId="0" fontId="13" fillId="0" borderId="2" xfId="0" applyFont="1" applyBorder="1" applyAlignment="1">
      <alignment horizontal="center" vertical="center" wrapText="1"/>
    </xf>
    <xf numFmtId="0" fontId="14" fillId="0" borderId="2" xfId="0" applyFont="1" applyBorder="1" applyAlignment="1">
      <alignment vertical="center"/>
    </xf>
    <xf numFmtId="0" fontId="14" fillId="0" borderId="2" xfId="0" applyFont="1" applyBorder="1"/>
    <xf numFmtId="0" fontId="14" fillId="0" borderId="3" xfId="0" applyFont="1" applyBorder="1" applyAlignment="1">
      <alignment horizontal="center"/>
    </xf>
    <xf numFmtId="0" fontId="14" fillId="0" borderId="3" xfId="0" applyFont="1" applyBorder="1" applyAlignment="1">
      <alignment horizontal="center" vertical="top"/>
    </xf>
    <xf numFmtId="0" fontId="14" fillId="0" borderId="1" xfId="0" applyFont="1" applyBorder="1" applyAlignment="1">
      <alignment horizontal="center"/>
    </xf>
    <xf numFmtId="0" fontId="46" fillId="0" borderId="1" xfId="0" applyFont="1" applyBorder="1" applyAlignment="1">
      <alignment horizontal="center" vertical="center"/>
    </xf>
    <xf numFmtId="0" fontId="22" fillId="0" borderId="0" xfId="0" applyFont="1" applyAlignment="1">
      <alignment horizontal="center" vertical="center" wrapText="1"/>
    </xf>
    <xf numFmtId="49" fontId="46" fillId="0" borderId="1" xfId="0" applyNumberFormat="1" applyFont="1" applyBorder="1" applyAlignment="1">
      <alignment horizontal="center" vertical="center"/>
    </xf>
    <xf numFmtId="0" fontId="3" fillId="0" borderId="4" xfId="0" applyFont="1" applyBorder="1" applyAlignment="1">
      <alignment horizontal="center" vertical="center" wrapText="1"/>
    </xf>
    <xf numFmtId="4" fontId="6" fillId="0" borderId="1" xfId="0" applyNumberFormat="1" applyFont="1" applyBorder="1" applyAlignment="1">
      <alignment horizontal="center" vertical="center"/>
    </xf>
    <xf numFmtId="0" fontId="47" fillId="0" borderId="1" xfId="0" applyFont="1" applyBorder="1" applyAlignment="1">
      <alignment horizontal="center" vertical="center" wrapText="1"/>
    </xf>
    <xf numFmtId="4" fontId="6" fillId="0" borderId="1" xfId="0" applyNumberFormat="1" applyFont="1" applyFill="1" applyBorder="1" applyAlignment="1">
      <alignment horizontal="center" vertical="center"/>
    </xf>
    <xf numFmtId="49" fontId="6" fillId="0" borderId="4" xfId="0" applyNumberFormat="1" applyFont="1" applyBorder="1" applyAlignment="1">
      <alignment horizontal="center" vertical="center"/>
    </xf>
    <xf numFmtId="0" fontId="6" fillId="0" borderId="1" xfId="0" applyFont="1" applyBorder="1" applyAlignment="1">
      <alignment vertical="center" wrapText="1"/>
    </xf>
    <xf numFmtId="0" fontId="6" fillId="0" borderId="4" xfId="0" applyFont="1" applyBorder="1" applyAlignment="1">
      <alignment horizontal="center" vertical="center" wrapText="1"/>
    </xf>
    <xf numFmtId="49"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0" borderId="1" xfId="0" applyFont="1" applyBorder="1" applyAlignment="1">
      <alignment vertical="center" wrapText="1"/>
    </xf>
    <xf numFmtId="2" fontId="2" fillId="0" borderId="1" xfId="0" applyNumberFormat="1" applyFont="1" applyBorder="1" applyAlignment="1">
      <alignment horizontal="center" vertical="center"/>
    </xf>
    <xf numFmtId="2" fontId="2" fillId="0" borderId="1"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6" fillId="0" borderId="1" xfId="0" applyFont="1" applyBorder="1" applyAlignment="1">
      <alignment vertical="center"/>
    </xf>
    <xf numFmtId="2" fontId="6" fillId="0" borderId="1" xfId="0" applyNumberFormat="1" applyFont="1" applyBorder="1" applyAlignment="1">
      <alignment vertical="center"/>
    </xf>
    <xf numFmtId="49" fontId="6" fillId="0" borderId="1" xfId="0" applyNumberFormat="1" applyFont="1" applyBorder="1" applyAlignment="1">
      <alignment vertical="center"/>
    </xf>
    <xf numFmtId="2" fontId="3" fillId="0" borderId="1" xfId="0" applyNumberFormat="1" applyFont="1" applyBorder="1" applyAlignment="1">
      <alignment horizontal="center" vertical="center"/>
    </xf>
    <xf numFmtId="0" fontId="14" fillId="0" borderId="3" xfId="0" applyFont="1" applyBorder="1" applyAlignment="1">
      <alignment horizontal="left" vertical="top"/>
    </xf>
    <xf numFmtId="0" fontId="2" fillId="0" borderId="0" xfId="0" applyFont="1" applyAlignment="1">
      <alignment horizontal="left" vertical="top" wrapText="1"/>
    </xf>
    <xf numFmtId="4" fontId="2" fillId="0" borderId="0" xfId="0" applyNumberFormat="1" applyFont="1" applyAlignment="1">
      <alignment horizontal="center" vertical="center" wrapText="1"/>
    </xf>
    <xf numFmtId="2" fontId="2" fillId="0" borderId="0" xfId="0" applyNumberFormat="1" applyFont="1" applyBorder="1" applyAlignment="1">
      <alignment horizontal="center" vertical="center"/>
    </xf>
    <xf numFmtId="0" fontId="2" fillId="0" borderId="4" xfId="0" applyFont="1" applyBorder="1"/>
    <xf numFmtId="0" fontId="14" fillId="0" borderId="9" xfId="0" applyFont="1" applyBorder="1"/>
    <xf numFmtId="0" fontId="14" fillId="0" borderId="4" xfId="0" applyFont="1" applyBorder="1" applyAlignment="1">
      <alignment horizontal="center"/>
    </xf>
    <xf numFmtId="0" fontId="6" fillId="0" borderId="4" xfId="0" applyFont="1" applyBorder="1" applyAlignment="1">
      <alignment horizontal="center" vertical="center"/>
    </xf>
    <xf numFmtId="2" fontId="6" fillId="0" borderId="4"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0" fontId="6" fillId="0" borderId="4" xfId="0" applyFont="1" applyBorder="1" applyAlignment="1">
      <alignment vertical="center"/>
    </xf>
    <xf numFmtId="2" fontId="2" fillId="0" borderId="4" xfId="0" applyNumberFormat="1" applyFont="1" applyBorder="1" applyAlignment="1">
      <alignment horizontal="center" vertical="center"/>
    </xf>
    <xf numFmtId="0" fontId="34" fillId="0" borderId="0" xfId="0" applyFont="1" applyAlignment="1">
      <alignment horizontal="center" vertical="center" wrapText="1"/>
    </xf>
    <xf numFmtId="0" fontId="34" fillId="0" borderId="1" xfId="0" applyFont="1" applyBorder="1" applyAlignment="1">
      <alignment horizontal="center" vertical="center" wrapText="1"/>
    </xf>
    <xf numFmtId="4" fontId="20" fillId="2" borderId="0" xfId="0" applyNumberFormat="1" applyFont="1" applyFill="1" applyAlignment="1">
      <alignment horizontal="center" vertical="center"/>
    </xf>
    <xf numFmtId="43" fontId="38" fillId="0" borderId="1" xfId="1" applyFont="1" applyFill="1" applyBorder="1" applyAlignment="1">
      <alignment horizontal="center" vertical="center"/>
    </xf>
    <xf numFmtId="2" fontId="38" fillId="0"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1" fillId="0" borderId="2" xfId="0" applyFont="1" applyBorder="1" applyAlignment="1">
      <alignment horizontal="center" vertical="center" wrapText="1"/>
    </xf>
    <xf numFmtId="0" fontId="2" fillId="0" borderId="2" xfId="0" applyFont="1" applyBorder="1" applyAlignment="1">
      <alignment horizontal="left" vertical="center" wrapText="1"/>
    </xf>
    <xf numFmtId="0" fontId="52" fillId="0" borderId="2" xfId="0" applyFont="1" applyBorder="1" applyAlignment="1">
      <alignment horizontal="center" vertical="center" wrapText="1"/>
    </xf>
    <xf numFmtId="0" fontId="2" fillId="0" borderId="2" xfId="0" applyFont="1" applyBorder="1" applyAlignment="1">
      <alignment vertical="center" wrapText="1"/>
    </xf>
    <xf numFmtId="49" fontId="0" fillId="0" borderId="9" xfId="0" applyNumberFormat="1" applyBorder="1" applyAlignment="1">
      <alignment horizontal="center" vertical="center"/>
    </xf>
    <xf numFmtId="2" fontId="0" fillId="0" borderId="2" xfId="0" applyNumberFormat="1" applyFont="1" applyFill="1" applyBorder="1" applyAlignment="1">
      <alignment horizontal="center" vertical="center"/>
    </xf>
    <xf numFmtId="2" fontId="0" fillId="0" borderId="2" xfId="0" applyNumberFormat="1" applyFont="1" applyBorder="1" applyAlignment="1">
      <alignment horizontal="center" vertical="center"/>
    </xf>
    <xf numFmtId="2" fontId="0" fillId="0" borderId="9" xfId="0" applyNumberFormat="1" applyFont="1" applyFill="1" applyBorder="1" applyAlignment="1">
      <alignment horizontal="center" vertical="center"/>
    </xf>
    <xf numFmtId="49" fontId="38" fillId="2" borderId="1" xfId="0" applyNumberFormat="1" applyFont="1" applyFill="1" applyBorder="1" applyAlignment="1">
      <alignment horizontal="center" vertical="center"/>
    </xf>
    <xf numFmtId="0" fontId="39" fillId="2" borderId="1" xfId="0" applyFont="1" applyFill="1" applyBorder="1" applyAlignment="1">
      <alignment horizontal="left" vertical="center" wrapText="1"/>
    </xf>
    <xf numFmtId="4" fontId="20" fillId="2" borderId="1" xfId="1" applyNumberFormat="1" applyFont="1" applyFill="1" applyBorder="1" applyAlignment="1">
      <alignment horizontal="center" vertical="center" wrapText="1" shrinkToFit="1"/>
    </xf>
    <xf numFmtId="2" fontId="20" fillId="2" borderId="1" xfId="0" applyNumberFormat="1" applyFont="1" applyFill="1" applyBorder="1" applyAlignment="1">
      <alignment horizontal="center" vertical="center" wrapText="1" shrinkToFit="1"/>
    </xf>
    <xf numFmtId="0" fontId="20" fillId="2" borderId="4" xfId="0" applyFont="1" applyFill="1" applyBorder="1" applyAlignment="1">
      <alignment horizontal="center" vertical="center" wrapText="1"/>
    </xf>
    <xf numFmtId="0" fontId="41" fillId="0" borderId="1" xfId="0" applyFont="1" applyBorder="1" applyAlignment="1">
      <alignment horizontal="center" vertical="center" wrapText="1"/>
    </xf>
    <xf numFmtId="0" fontId="42" fillId="2" borderId="1" xfId="0" applyFont="1" applyFill="1" applyBorder="1" applyAlignment="1">
      <alignment horizontal="left" vertical="center" wrapText="1"/>
    </xf>
    <xf numFmtId="2" fontId="11" fillId="0" borderId="1" xfId="0" applyNumberFormat="1" applyFont="1" applyFill="1" applyBorder="1" applyAlignment="1">
      <alignment horizontal="center" vertical="center"/>
    </xf>
    <xf numFmtId="2" fontId="0" fillId="0" borderId="1" xfId="0" applyNumberFormat="1" applyFill="1" applyBorder="1" applyAlignment="1">
      <alignment horizontal="center" vertical="center"/>
    </xf>
    <xf numFmtId="2" fontId="11" fillId="0" borderId="5" xfId="0" applyNumberFormat="1" applyFont="1" applyBorder="1" applyAlignment="1">
      <alignment horizontal="center" vertical="center"/>
    </xf>
    <xf numFmtId="2" fontId="0" fillId="2" borderId="1" xfId="0" applyNumberFormat="1" applyFont="1" applyFill="1" applyBorder="1" applyAlignment="1">
      <alignment horizontal="center" vertical="center"/>
    </xf>
    <xf numFmtId="2" fontId="11"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4" fontId="38" fillId="2" borderId="1" xfId="0" applyNumberFormat="1" applyFont="1" applyFill="1" applyBorder="1" applyAlignment="1">
      <alignment horizontal="left" vertical="center" wrapText="1"/>
    </xf>
    <xf numFmtId="14" fontId="38" fillId="2" borderId="1" xfId="0" applyNumberFormat="1" applyFont="1" applyFill="1" applyBorder="1" applyAlignment="1">
      <alignment vertical="center" wrapText="1"/>
    </xf>
    <xf numFmtId="14" fontId="38" fillId="2" borderId="1" xfId="0" applyNumberFormat="1" applyFont="1" applyFill="1" applyBorder="1" applyAlignment="1">
      <alignment horizontal="center" vertical="center" wrapText="1"/>
    </xf>
    <xf numFmtId="0" fontId="6" fillId="0" borderId="4" xfId="0" applyFont="1" applyBorder="1" applyAlignment="1">
      <alignment horizontal="center"/>
    </xf>
    <xf numFmtId="14" fontId="14" fillId="0" borderId="1" xfId="0" applyNumberFormat="1" applyFont="1" applyFill="1" applyBorder="1" applyAlignment="1">
      <alignment horizontal="center"/>
    </xf>
    <xf numFmtId="0" fontId="14" fillId="0" borderId="3" xfId="0" applyFont="1" applyFill="1" applyBorder="1" applyAlignment="1">
      <alignment horizontal="center"/>
    </xf>
    <xf numFmtId="14" fontId="14" fillId="0" borderId="1" xfId="0" applyNumberFormat="1" applyFont="1" applyFill="1" applyBorder="1" applyAlignment="1">
      <alignment horizontal="center" wrapText="1"/>
    </xf>
    <xf numFmtId="14" fontId="14" fillId="0" borderId="3" xfId="0" applyNumberFormat="1" applyFont="1" applyFill="1" applyBorder="1" applyAlignment="1">
      <alignment horizontal="center"/>
    </xf>
    <xf numFmtId="14" fontId="14" fillId="2" borderId="1" xfId="0" applyNumberFormat="1" applyFont="1" applyFill="1" applyBorder="1" applyAlignment="1">
      <alignment horizontal="center"/>
    </xf>
    <xf numFmtId="2" fontId="0" fillId="2" borderId="5"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wrapText="1"/>
    </xf>
    <xf numFmtId="43" fontId="6" fillId="2" borderId="1" xfId="0" applyNumberFormat="1" applyFont="1" applyFill="1" applyBorder="1" applyAlignment="1">
      <alignment horizontal="center" vertical="center" wrapText="1"/>
    </xf>
    <xf numFmtId="43" fontId="6" fillId="0" borderId="1" xfId="0" applyNumberFormat="1" applyFont="1" applyFill="1" applyBorder="1" applyAlignment="1">
      <alignment horizontal="center" vertical="center" wrapText="1"/>
    </xf>
    <xf numFmtId="43" fontId="6" fillId="0" borderId="1" xfId="0" applyNumberFormat="1" applyFont="1" applyFill="1" applyBorder="1" applyAlignment="1">
      <alignment vertical="center" wrapText="1"/>
    </xf>
    <xf numFmtId="0" fontId="19" fillId="8" borderId="7" xfId="0" applyFont="1" applyFill="1" applyBorder="1" applyAlignment="1">
      <alignment horizontal="center"/>
    </xf>
    <xf numFmtId="0" fontId="6" fillId="8" borderId="7" xfId="0" applyFont="1" applyFill="1" applyBorder="1" applyAlignment="1">
      <alignment horizontal="center"/>
    </xf>
    <xf numFmtId="0" fontId="39" fillId="2" borderId="2"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13" fillId="4" borderId="4" xfId="0" applyFont="1" applyFill="1" applyBorder="1" applyAlignment="1">
      <alignment horizontal="center" vertical="center"/>
    </xf>
    <xf numFmtId="0" fontId="13" fillId="4" borderId="7" xfId="0" applyFont="1" applyFill="1" applyBorder="1" applyAlignment="1">
      <alignment horizontal="center" vertical="center"/>
    </xf>
    <xf numFmtId="0" fontId="0" fillId="0" borderId="7" xfId="0" applyBorder="1" applyAlignment="1"/>
    <xf numFmtId="0" fontId="0" fillId="0" borderId="5" xfId="0" applyBorder="1" applyAlignment="1"/>
    <xf numFmtId="0" fontId="16" fillId="4" borderId="4" xfId="0" applyFont="1" applyFill="1" applyBorder="1" applyAlignment="1">
      <alignment horizontal="center" vertical="center"/>
    </xf>
    <xf numFmtId="0" fontId="48" fillId="9" borderId="10" xfId="0" applyFont="1" applyFill="1" applyBorder="1" applyAlignment="1">
      <alignment horizontal="center"/>
    </xf>
    <xf numFmtId="0" fontId="19" fillId="4" borderId="4"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6" fillId="0" borderId="4" xfId="0" applyFont="1" applyBorder="1" applyAlignment="1">
      <alignment horizontal="center" vertical="center" wrapText="1"/>
    </xf>
    <xf numFmtId="0" fontId="5" fillId="0" borderId="7" xfId="0" applyFont="1" applyBorder="1" applyAlignment="1">
      <alignment horizontal="center" vertical="center" wrapText="1"/>
    </xf>
    <xf numFmtId="0" fontId="14" fillId="0" borderId="4" xfId="0" applyFont="1" applyBorder="1" applyAlignment="1">
      <alignment horizontal="center" vertical="center"/>
    </xf>
    <xf numFmtId="0" fontId="0" fillId="0" borderId="7" xfId="0" applyFont="1" applyBorder="1" applyAlignment="1">
      <alignment horizontal="center" vertical="center"/>
    </xf>
    <xf numFmtId="49" fontId="14" fillId="0" borderId="4" xfId="0" applyNumberFormat="1" applyFont="1" applyBorder="1" applyAlignment="1">
      <alignment horizontal="center" vertical="center" wrapText="1"/>
    </xf>
    <xf numFmtId="0" fontId="14" fillId="0" borderId="7" xfId="0" applyFont="1" applyBorder="1" applyAlignment="1">
      <alignment vertical="center" wrapText="1"/>
    </xf>
    <xf numFmtId="49" fontId="38" fillId="2" borderId="2" xfId="0" applyNumberFormat="1" applyFont="1" applyFill="1" applyBorder="1" applyAlignment="1">
      <alignment horizontal="center" vertical="center"/>
    </xf>
    <xf numFmtId="49" fontId="38" fillId="2" borderId="6" xfId="0" applyNumberFormat="1" applyFont="1" applyFill="1" applyBorder="1" applyAlignment="1">
      <alignment horizontal="center" vertical="center"/>
    </xf>
    <xf numFmtId="49" fontId="38" fillId="2" borderId="3" xfId="0" applyNumberFormat="1" applyFont="1" applyFill="1" applyBorder="1" applyAlignment="1">
      <alignment horizontal="center" vertical="center"/>
    </xf>
    <xf numFmtId="0" fontId="38" fillId="2" borderId="2"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49" fontId="39" fillId="9" borderId="4" xfId="0" applyNumberFormat="1" applyFont="1" applyFill="1" applyBorder="1" applyAlignment="1">
      <alignment horizontal="center" vertical="center"/>
    </xf>
    <xf numFmtId="0" fontId="11" fillId="9" borderId="7" xfId="0" applyFont="1" applyFill="1" applyBorder="1" applyAlignment="1"/>
    <xf numFmtId="0" fontId="13" fillId="4" borderId="4" xfId="0" applyFont="1" applyFill="1" applyBorder="1" applyAlignment="1">
      <alignment horizontal="center" vertical="top" wrapText="1"/>
    </xf>
    <xf numFmtId="0" fontId="13" fillId="4" borderId="7" xfId="0" applyFont="1" applyFill="1" applyBorder="1" applyAlignment="1">
      <alignment horizontal="center" vertical="top" wrapText="1"/>
    </xf>
    <xf numFmtId="0" fontId="0" fillId="4" borderId="7" xfId="0" applyFill="1" applyBorder="1" applyAlignment="1">
      <alignment horizontal="center" vertical="top" wrapText="1"/>
    </xf>
    <xf numFmtId="0" fontId="13" fillId="4" borderId="4"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0" fillId="4" borderId="7" xfId="0" applyFill="1" applyBorder="1" applyAlignment="1">
      <alignment horizontal="center" vertical="center" wrapText="1"/>
    </xf>
    <xf numFmtId="49" fontId="39" fillId="4" borderId="4" xfId="0" applyNumberFormat="1" applyFont="1" applyFill="1" applyBorder="1" applyAlignment="1">
      <alignment horizontal="center" vertical="center"/>
    </xf>
    <xf numFmtId="49" fontId="39" fillId="4" borderId="7" xfId="0" applyNumberFormat="1" applyFont="1" applyFill="1" applyBorder="1" applyAlignment="1">
      <alignment horizontal="center" vertical="center"/>
    </xf>
    <xf numFmtId="0" fontId="38" fillId="2" borderId="2" xfId="0" applyFont="1" applyFill="1" applyBorder="1" applyAlignment="1">
      <alignment horizontal="left" vertical="center" wrapText="1"/>
    </xf>
    <xf numFmtId="0" fontId="38" fillId="2" borderId="3" xfId="0" applyFont="1" applyFill="1" applyBorder="1" applyAlignment="1">
      <alignment horizontal="left" vertical="center" wrapText="1"/>
    </xf>
    <xf numFmtId="0" fontId="38" fillId="2" borderId="6" xfId="0" applyFont="1" applyFill="1" applyBorder="1" applyAlignment="1">
      <alignment horizontal="left" vertical="center" wrapText="1"/>
    </xf>
    <xf numFmtId="0" fontId="13" fillId="8" borderId="4"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0" fillId="8" borderId="7" xfId="0" applyFill="1" applyBorder="1" applyAlignment="1"/>
    <xf numFmtId="0" fontId="38" fillId="2" borderId="2" xfId="0" applyFont="1" applyFill="1" applyBorder="1" applyAlignment="1">
      <alignment horizontal="left" vertical="top" wrapText="1"/>
    </xf>
    <xf numFmtId="0" fontId="38" fillId="2" borderId="6" xfId="0" applyFont="1" applyFill="1" applyBorder="1" applyAlignment="1">
      <alignment horizontal="left" vertical="top" wrapText="1"/>
    </xf>
    <xf numFmtId="0" fontId="38" fillId="2" borderId="3" xfId="0" applyFont="1" applyFill="1" applyBorder="1" applyAlignment="1">
      <alignment horizontal="left" vertical="top" wrapText="1"/>
    </xf>
    <xf numFmtId="49" fontId="13" fillId="4" borderId="4" xfId="0" applyNumberFormat="1" applyFont="1" applyFill="1" applyBorder="1" applyAlignment="1">
      <alignment horizontal="center" vertical="center"/>
    </xf>
    <xf numFmtId="49" fontId="13" fillId="4" borderId="5" xfId="0" applyNumberFormat="1" applyFont="1" applyFill="1" applyBorder="1" applyAlignment="1">
      <alignment horizontal="center" vertical="center"/>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xf>
    <xf numFmtId="49" fontId="26" fillId="9" borderId="4" xfId="0" applyNumberFormat="1" applyFont="1" applyFill="1" applyBorder="1" applyAlignment="1">
      <alignment horizontal="center" vertical="center"/>
    </xf>
    <xf numFmtId="0" fontId="49" fillId="9" borderId="7" xfId="0" applyFont="1" applyFill="1" applyBorder="1" applyAlignment="1"/>
    <xf numFmtId="0" fontId="3" fillId="0" borderId="4" xfId="0" applyFont="1" applyBorder="1" applyAlignment="1">
      <alignment horizontal="right" vertical="top" wrapText="1"/>
    </xf>
    <xf numFmtId="0" fontId="38" fillId="4" borderId="4" xfId="0" applyFont="1" applyFill="1" applyBorder="1" applyAlignment="1">
      <alignment horizontal="center"/>
    </xf>
    <xf numFmtId="0" fontId="38" fillId="4" borderId="7" xfId="0" applyFont="1" applyFill="1" applyBorder="1" applyAlignment="1">
      <alignment horizontal="center"/>
    </xf>
    <xf numFmtId="49" fontId="38" fillId="2" borderId="1" xfId="0" applyNumberFormat="1" applyFont="1" applyFill="1" applyBorder="1" applyAlignment="1">
      <alignment horizontal="center" vertical="center"/>
    </xf>
    <xf numFmtId="0" fontId="39" fillId="2" borderId="1" xfId="0" applyFont="1" applyFill="1" applyBorder="1" applyAlignment="1">
      <alignment horizontal="left" vertical="center" wrapText="1"/>
    </xf>
    <xf numFmtId="49" fontId="19" fillId="9" borderId="4" xfId="0" applyNumberFormat="1" applyFont="1" applyFill="1" applyBorder="1" applyAlignment="1">
      <alignment horizontal="center" vertical="center" wrapText="1" shrinkToFit="1"/>
    </xf>
    <xf numFmtId="0" fontId="20" fillId="4" borderId="4" xfId="0" applyFont="1" applyFill="1" applyBorder="1" applyAlignment="1">
      <alignment horizontal="center" vertical="center" wrapText="1"/>
    </xf>
    <xf numFmtId="0" fontId="20" fillId="4" borderId="7" xfId="0" applyFont="1" applyFill="1" applyBorder="1" applyAlignment="1">
      <alignment horizontal="center" vertical="center" wrapText="1"/>
    </xf>
    <xf numFmtId="49" fontId="20" fillId="4" borderId="4" xfId="0" applyNumberFormat="1" applyFont="1" applyFill="1" applyBorder="1" applyAlignment="1">
      <alignment horizontal="center" vertical="center" wrapText="1" shrinkToFit="1"/>
    </xf>
    <xf numFmtId="49" fontId="20" fillId="4" borderId="7" xfId="0" applyNumberFormat="1" applyFont="1" applyFill="1" applyBorder="1" applyAlignment="1">
      <alignment horizontal="center" vertical="center" wrapText="1" shrinkToFit="1"/>
    </xf>
    <xf numFmtId="49" fontId="20" fillId="4" borderId="5" xfId="0" applyNumberFormat="1" applyFont="1" applyFill="1" applyBorder="1" applyAlignment="1">
      <alignment horizontal="center" vertical="center" wrapText="1" shrinkToFit="1"/>
    </xf>
    <xf numFmtId="0" fontId="17" fillId="9" borderId="4" xfId="0" applyFont="1" applyFill="1" applyBorder="1" applyAlignment="1">
      <alignment horizontal="center" vertical="center"/>
    </xf>
    <xf numFmtId="0" fontId="25" fillId="9" borderId="7"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7" xfId="0" applyFont="1" applyFill="1" applyBorder="1" applyAlignment="1"/>
    <xf numFmtId="0" fontId="13" fillId="8" borderId="4" xfId="0" applyFont="1" applyFill="1" applyBorder="1" applyAlignment="1">
      <alignment horizontal="center" vertical="center"/>
    </xf>
    <xf numFmtId="0" fontId="13" fillId="8" borderId="7" xfId="0" applyFont="1" applyFill="1" applyBorder="1" applyAlignment="1">
      <alignment horizontal="center" vertical="center"/>
    </xf>
    <xf numFmtId="0" fontId="20" fillId="4" borderId="4" xfId="0" applyFont="1" applyFill="1" applyBorder="1" applyAlignment="1">
      <alignment horizontal="center" vertical="center" wrapText="1" shrinkToFit="1"/>
    </xf>
    <xf numFmtId="0" fontId="20" fillId="4" borderId="7" xfId="0" applyFont="1" applyFill="1" applyBorder="1" applyAlignment="1">
      <alignment horizontal="center" vertical="center" wrapText="1" shrinkToFit="1"/>
    </xf>
    <xf numFmtId="0" fontId="20" fillId="4" borderId="5" xfId="0" applyFont="1" applyFill="1" applyBorder="1" applyAlignment="1">
      <alignment horizontal="center" vertical="center" wrapText="1" shrinkToFit="1"/>
    </xf>
    <xf numFmtId="49" fontId="20" fillId="3" borderId="4" xfId="0" applyNumberFormat="1" applyFont="1" applyFill="1" applyBorder="1" applyAlignment="1">
      <alignment horizontal="center" vertical="center" wrapText="1" shrinkToFit="1"/>
    </xf>
    <xf numFmtId="49" fontId="20" fillId="3" borderId="7" xfId="0" applyNumberFormat="1" applyFont="1" applyFill="1" applyBorder="1" applyAlignment="1">
      <alignment horizontal="center" vertical="center" wrapText="1" shrinkToFit="1"/>
    </xf>
    <xf numFmtId="49" fontId="20" fillId="3" borderId="5" xfId="0" applyNumberFormat="1" applyFont="1" applyFill="1" applyBorder="1" applyAlignment="1">
      <alignment horizontal="center" vertical="center" wrapText="1" shrinkToFit="1"/>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3" fillId="4" borderId="1" xfId="0" applyFont="1" applyFill="1" applyBorder="1" applyAlignment="1">
      <alignment horizontal="center"/>
    </xf>
    <xf numFmtId="0" fontId="3" fillId="4" borderId="1" xfId="0" applyFont="1" applyFill="1" applyBorder="1" applyAlignment="1">
      <alignment horizontal="center" vertical="center" wrapText="1"/>
    </xf>
    <xf numFmtId="49" fontId="26" fillId="8" borderId="4" xfId="0" applyNumberFormat="1" applyFont="1" applyFill="1" applyBorder="1" applyAlignment="1">
      <alignment horizontal="center" vertical="center"/>
    </xf>
    <xf numFmtId="0" fontId="26" fillId="8" borderId="7" xfId="0" applyFont="1" applyFill="1" applyBorder="1" applyAlignment="1"/>
    <xf numFmtId="0" fontId="13" fillId="4" borderId="4"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0" fontId="13" fillId="4" borderId="1" xfId="0" applyFont="1" applyFill="1" applyBorder="1" applyAlignment="1">
      <alignment horizontal="center"/>
    </xf>
    <xf numFmtId="0" fontId="13" fillId="5" borderId="1" xfId="0" applyFont="1" applyFill="1" applyBorder="1" applyAlignment="1">
      <alignment horizontal="center"/>
    </xf>
    <xf numFmtId="0" fontId="13" fillId="5" borderId="2" xfId="0" applyFont="1" applyFill="1" applyBorder="1" applyAlignment="1">
      <alignment horizontal="center"/>
    </xf>
    <xf numFmtId="0" fontId="13" fillId="5" borderId="4" xfId="0" applyFont="1" applyFill="1" applyBorder="1" applyAlignment="1">
      <alignment horizontal="center"/>
    </xf>
    <xf numFmtId="0" fontId="13" fillId="5" borderId="7" xfId="0" applyFont="1" applyFill="1" applyBorder="1" applyAlignment="1">
      <alignment horizont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9" fillId="0" borderId="0" xfId="0" applyFont="1" applyAlignment="1">
      <alignment vertical="center"/>
    </xf>
    <xf numFmtId="0" fontId="8" fillId="0" borderId="0" xfId="0" applyFont="1" applyAlignment="1">
      <alignment vertic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 fillId="2" borderId="0" xfId="0" applyFont="1" applyFill="1" applyAlignment="1"/>
    <xf numFmtId="0" fontId="6" fillId="3" borderId="2" xfId="0" applyFont="1" applyFill="1" applyBorder="1" applyAlignment="1">
      <alignment horizontal="center" vertical="center"/>
    </xf>
    <xf numFmtId="0" fontId="6" fillId="3" borderId="3" xfId="0" applyFont="1" applyFill="1" applyBorder="1" applyAlignment="1"/>
    <xf numFmtId="0" fontId="20" fillId="4" borderId="5" xfId="0" applyFont="1" applyFill="1" applyBorder="1" applyAlignment="1">
      <alignment horizontal="center" vertical="center" wrapText="1"/>
    </xf>
    <xf numFmtId="0" fontId="17" fillId="9" borderId="7" xfId="0" applyFont="1" applyFill="1" applyBorder="1" applyAlignment="1">
      <alignment horizontal="center" vertical="center"/>
    </xf>
    <xf numFmtId="0" fontId="17" fillId="9" borderId="5" xfId="0" applyFont="1" applyFill="1" applyBorder="1" applyAlignment="1">
      <alignment horizontal="center" vertical="center"/>
    </xf>
    <xf numFmtId="49" fontId="19" fillId="9" borderId="7" xfId="0" applyNumberFormat="1" applyFont="1" applyFill="1" applyBorder="1" applyAlignment="1">
      <alignment horizontal="center" vertical="center" wrapText="1" shrinkToFit="1"/>
    </xf>
    <xf numFmtId="49" fontId="19" fillId="9" borderId="5" xfId="0" applyNumberFormat="1" applyFont="1" applyFill="1" applyBorder="1" applyAlignment="1">
      <alignment horizontal="center" vertical="center" wrapText="1" shrinkToFit="1"/>
    </xf>
    <xf numFmtId="4" fontId="27" fillId="0" borderId="1" xfId="0" applyNumberFormat="1" applyFont="1" applyFill="1" applyBorder="1" applyAlignment="1">
      <alignment horizontal="center" vertical="center"/>
    </xf>
    <xf numFmtId="4" fontId="14" fillId="0" borderId="2" xfId="0" applyNumberFormat="1" applyFont="1" applyFill="1" applyBorder="1" applyAlignment="1">
      <alignment horizontal="center" vertical="center"/>
    </xf>
    <xf numFmtId="49" fontId="20" fillId="7" borderId="1" xfId="0" applyNumberFormat="1" applyFont="1" applyFill="1" applyBorder="1" applyAlignment="1">
      <alignment horizontal="right" vertical="center" wrapText="1" shrinkToFit="1"/>
    </xf>
    <xf numFmtId="0" fontId="53" fillId="0" borderId="1" xfId="0" applyFont="1" applyBorder="1" applyAlignment="1">
      <alignment horizontal="center" vertical="center" wrapText="1" shrinkToFit="1"/>
    </xf>
    <xf numFmtId="164" fontId="14" fillId="2" borderId="1" xfId="0" applyNumberFormat="1" applyFont="1" applyFill="1" applyBorder="1" applyAlignment="1">
      <alignment horizontal="center" vertical="center"/>
    </xf>
    <xf numFmtId="43" fontId="20" fillId="2" borderId="1" xfId="1" applyFont="1" applyFill="1" applyBorder="1" applyAlignment="1">
      <alignment horizontal="center" vertical="center"/>
    </xf>
    <xf numFmtId="2" fontId="20" fillId="2" borderId="1" xfId="0" applyNumberFormat="1" applyFont="1" applyFill="1" applyBorder="1" applyAlignment="1">
      <alignment horizontal="center" vertical="center"/>
    </xf>
    <xf numFmtId="4" fontId="2" fillId="0" borderId="3" xfId="0" applyNumberFormat="1" applyFont="1" applyBorder="1" applyAlignment="1">
      <alignment horizontal="center" vertical="center"/>
    </xf>
    <xf numFmtId="4" fontId="54" fillId="0" borderId="3" xfId="0" applyNumberFormat="1" applyFont="1" applyBorder="1" applyAlignment="1">
      <alignment horizontal="center" vertical="center" wrapText="1"/>
    </xf>
    <xf numFmtId="0" fontId="54" fillId="0" borderId="1" xfId="0" applyFont="1" applyBorder="1" applyAlignment="1">
      <alignment horizontal="center" vertical="center" wrapText="1"/>
    </xf>
    <xf numFmtId="4" fontId="54" fillId="0" borderId="1" xfId="0" applyNumberFormat="1" applyFont="1" applyBorder="1" applyAlignment="1">
      <alignment horizontal="center" vertical="center" wrapText="1"/>
    </xf>
    <xf numFmtId="4" fontId="55" fillId="0" borderId="1" xfId="0" applyNumberFormat="1" applyFont="1" applyBorder="1" applyAlignment="1">
      <alignment horizontal="center" vertical="center" wrapText="1"/>
    </xf>
    <xf numFmtId="2" fontId="0" fillId="0" borderId="1" xfId="0" applyNumberFormat="1" applyFont="1" applyBorder="1"/>
  </cellXfs>
  <cellStyles count="2">
    <cellStyle name="Обычный" xfId="0" builtinId="0"/>
    <cellStyle name="Финансовый" xfId="1" builtin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738"/>
  <sheetViews>
    <sheetView tabSelected="1" zoomScale="90" zoomScaleNormal="90" workbookViewId="0">
      <pane xSplit="7" ySplit="4" topLeftCell="H731" activePane="bottomRight" state="frozen"/>
      <selection pane="topRight" activeCell="H1" sqref="H1"/>
      <selection pane="bottomLeft" activeCell="A8" sqref="A8"/>
      <selection pane="bottomRight" activeCell="G581" sqref="G581"/>
    </sheetView>
  </sheetViews>
  <sheetFormatPr defaultRowHeight="15"/>
  <cols>
    <col min="1" max="1" width="7.7109375" customWidth="1"/>
    <col min="2" max="2" width="45" customWidth="1"/>
    <col min="3" max="3" width="10.28515625" customWidth="1"/>
    <col min="4" max="4" width="17.28515625" customWidth="1"/>
    <col min="5" max="5" width="12.5703125" customWidth="1"/>
    <col min="6" max="6" width="13.5703125" customWidth="1"/>
    <col min="7" max="7" width="16.5703125" style="3" customWidth="1"/>
    <col min="8" max="8" width="17.85546875" style="3" customWidth="1"/>
    <col min="9" max="9" width="16.42578125" style="3" customWidth="1"/>
    <col min="10" max="10" width="16.42578125" customWidth="1"/>
    <col min="11" max="11" width="15.85546875" customWidth="1"/>
    <col min="12" max="12" width="15" customWidth="1"/>
    <col min="13" max="13" width="10" customWidth="1"/>
  </cols>
  <sheetData>
    <row r="1" spans="1:12" ht="33.75" customHeight="1">
      <c r="A1" s="510" t="s">
        <v>990</v>
      </c>
      <c r="B1" s="510"/>
      <c r="C1" s="510"/>
      <c r="D1" s="510"/>
      <c r="E1" s="510"/>
      <c r="F1" s="510"/>
      <c r="G1" s="510"/>
      <c r="H1" s="510"/>
      <c r="I1" s="510"/>
      <c r="J1" s="510"/>
      <c r="K1" s="511"/>
      <c r="L1" s="511"/>
    </row>
    <row r="2" spans="1:12" s="19" customFormat="1" ht="24" customHeight="1">
      <c r="A2" s="514" t="s">
        <v>991</v>
      </c>
      <c r="B2" s="514"/>
      <c r="C2" s="514"/>
      <c r="D2" s="514"/>
      <c r="E2" s="21"/>
      <c r="F2" s="21"/>
      <c r="G2" s="22"/>
      <c r="H2" s="22"/>
      <c r="I2" s="22"/>
      <c r="J2" s="23"/>
      <c r="K2" s="24"/>
      <c r="L2" s="24"/>
    </row>
    <row r="3" spans="1:12" s="16" customFormat="1" ht="49.5" customHeight="1">
      <c r="A3" s="515" t="s">
        <v>0</v>
      </c>
      <c r="B3" s="508" t="s">
        <v>1</v>
      </c>
      <c r="C3" s="508" t="s">
        <v>5</v>
      </c>
      <c r="D3" s="508" t="s">
        <v>4</v>
      </c>
      <c r="E3" s="508" t="s">
        <v>6</v>
      </c>
      <c r="F3" s="508" t="s">
        <v>7</v>
      </c>
      <c r="G3" s="512" t="s">
        <v>9</v>
      </c>
      <c r="H3" s="513"/>
      <c r="I3" s="512" t="s">
        <v>10</v>
      </c>
      <c r="J3" s="513"/>
      <c r="K3" s="512" t="s">
        <v>11</v>
      </c>
      <c r="L3" s="513"/>
    </row>
    <row r="4" spans="1:12" s="16" customFormat="1" ht="85.5" customHeight="1">
      <c r="A4" s="516"/>
      <c r="B4" s="509"/>
      <c r="C4" s="509"/>
      <c r="D4" s="509"/>
      <c r="E4" s="509"/>
      <c r="F4" s="509"/>
      <c r="G4" s="17" t="s">
        <v>2</v>
      </c>
      <c r="H4" s="17" t="s">
        <v>1024</v>
      </c>
      <c r="I4" s="17" t="s">
        <v>2</v>
      </c>
      <c r="J4" s="18" t="s">
        <v>1024</v>
      </c>
      <c r="K4" s="18" t="s">
        <v>2</v>
      </c>
      <c r="L4" s="18" t="s">
        <v>1024</v>
      </c>
    </row>
    <row r="5" spans="1:12">
      <c r="A5" s="13">
        <v>1</v>
      </c>
      <c r="B5" s="13">
        <v>2</v>
      </c>
      <c r="C5" s="13"/>
      <c r="D5" s="13">
        <v>3</v>
      </c>
      <c r="E5" s="13"/>
      <c r="F5" s="13"/>
      <c r="G5" s="13">
        <v>4</v>
      </c>
      <c r="H5" s="13">
        <v>5</v>
      </c>
      <c r="I5" s="13">
        <v>6</v>
      </c>
      <c r="J5" s="13">
        <v>7</v>
      </c>
      <c r="K5" s="13">
        <v>8</v>
      </c>
      <c r="L5" s="13">
        <v>9</v>
      </c>
    </row>
    <row r="6" spans="1:12" ht="15.75">
      <c r="A6" s="405"/>
      <c r="B6" s="419" t="s">
        <v>1030</v>
      </c>
      <c r="C6" s="420"/>
      <c r="D6" s="420"/>
      <c r="E6" s="420"/>
      <c r="F6" s="420"/>
      <c r="G6" s="420"/>
      <c r="H6" s="420"/>
      <c r="I6" s="420"/>
      <c r="J6" s="420"/>
      <c r="K6" s="420"/>
      <c r="L6" s="420"/>
    </row>
    <row r="7" spans="1:12">
      <c r="A7" s="506" t="s">
        <v>124</v>
      </c>
      <c r="B7" s="507"/>
      <c r="C7" s="507"/>
      <c r="D7" s="507"/>
      <c r="E7" s="507"/>
      <c r="F7" s="507"/>
      <c r="G7" s="507"/>
      <c r="H7" s="507"/>
      <c r="I7" s="507"/>
      <c r="J7" s="507"/>
      <c r="K7" s="507"/>
      <c r="L7" s="507"/>
    </row>
    <row r="8" spans="1:12" ht="68.25">
      <c r="A8" s="51" t="s">
        <v>3</v>
      </c>
      <c r="B8" s="52" t="s">
        <v>125</v>
      </c>
      <c r="C8" s="53"/>
      <c r="D8" s="54" t="s">
        <v>126</v>
      </c>
      <c r="E8" s="406">
        <v>42005</v>
      </c>
      <c r="F8" s="406">
        <v>43100</v>
      </c>
      <c r="G8" s="53" t="s">
        <v>127</v>
      </c>
      <c r="H8" s="53" t="s">
        <v>127</v>
      </c>
      <c r="I8" s="53" t="s">
        <v>127</v>
      </c>
      <c r="J8" s="53" t="s">
        <v>127</v>
      </c>
      <c r="K8" s="53" t="s">
        <v>127</v>
      </c>
      <c r="L8" s="53" t="s">
        <v>127</v>
      </c>
    </row>
    <row r="9" spans="1:12" ht="68.25">
      <c r="A9" s="55" t="s">
        <v>128</v>
      </c>
      <c r="B9" s="56" t="s">
        <v>129</v>
      </c>
      <c r="C9" s="57"/>
      <c r="D9" s="54" t="s">
        <v>126</v>
      </c>
      <c r="E9" s="406">
        <v>42005</v>
      </c>
      <c r="F9" s="406">
        <v>43100</v>
      </c>
      <c r="G9" s="53" t="s">
        <v>127</v>
      </c>
      <c r="H9" s="53" t="s">
        <v>127</v>
      </c>
      <c r="I9" s="53" t="s">
        <v>127</v>
      </c>
      <c r="J9" s="53" t="s">
        <v>127</v>
      </c>
      <c r="K9" s="53" t="s">
        <v>127</v>
      </c>
      <c r="L9" s="53" t="s">
        <v>127</v>
      </c>
    </row>
    <row r="10" spans="1:12" ht="75">
      <c r="A10" s="55" t="s">
        <v>130</v>
      </c>
      <c r="B10" s="56" t="s">
        <v>131</v>
      </c>
      <c r="C10" s="57"/>
      <c r="D10" s="54" t="s">
        <v>126</v>
      </c>
      <c r="E10" s="406">
        <v>42005</v>
      </c>
      <c r="F10" s="406">
        <v>43100</v>
      </c>
      <c r="G10" s="53" t="s">
        <v>127</v>
      </c>
      <c r="H10" s="53" t="s">
        <v>127</v>
      </c>
      <c r="I10" s="53" t="s">
        <v>127</v>
      </c>
      <c r="J10" s="53" t="s">
        <v>127</v>
      </c>
      <c r="K10" s="53" t="s">
        <v>127</v>
      </c>
      <c r="L10" s="53" t="s">
        <v>127</v>
      </c>
    </row>
    <row r="11" spans="1:12" ht="68.25">
      <c r="A11" s="55"/>
      <c r="B11" s="56" t="s">
        <v>132</v>
      </c>
      <c r="C11" s="57">
        <v>0</v>
      </c>
      <c r="D11" s="54" t="s">
        <v>126</v>
      </c>
      <c r="E11" s="407" t="s">
        <v>133</v>
      </c>
      <c r="F11" s="406">
        <v>43100</v>
      </c>
      <c r="G11" s="53" t="s">
        <v>127</v>
      </c>
      <c r="H11" s="53" t="s">
        <v>127</v>
      </c>
      <c r="I11" s="53" t="s">
        <v>127</v>
      </c>
      <c r="J11" s="53" t="s">
        <v>127</v>
      </c>
      <c r="K11" s="53" t="s">
        <v>127</v>
      </c>
      <c r="L11" s="53" t="s">
        <v>127</v>
      </c>
    </row>
    <row r="12" spans="1:12" ht="68.25">
      <c r="A12" s="55"/>
      <c r="B12" s="56" t="s">
        <v>134</v>
      </c>
      <c r="C12" s="57">
        <v>1</v>
      </c>
      <c r="D12" s="54" t="s">
        <v>126</v>
      </c>
      <c r="E12" s="407" t="s">
        <v>8</v>
      </c>
      <c r="F12" s="406">
        <v>42079</v>
      </c>
      <c r="G12" s="53" t="s">
        <v>127</v>
      </c>
      <c r="H12" s="53" t="s">
        <v>127</v>
      </c>
      <c r="I12" s="53" t="s">
        <v>127</v>
      </c>
      <c r="J12" s="53" t="s">
        <v>127</v>
      </c>
      <c r="K12" s="53" t="s">
        <v>127</v>
      </c>
      <c r="L12" s="53" t="s">
        <v>127</v>
      </c>
    </row>
    <row r="13" spans="1:12" ht="68.25">
      <c r="A13" s="55"/>
      <c r="B13" s="56" t="s">
        <v>135</v>
      </c>
      <c r="C13" s="57">
        <v>1</v>
      </c>
      <c r="D13" s="54" t="s">
        <v>126</v>
      </c>
      <c r="E13" s="407" t="s">
        <v>8</v>
      </c>
      <c r="F13" s="408" t="s">
        <v>136</v>
      </c>
      <c r="G13" s="53" t="s">
        <v>127</v>
      </c>
      <c r="H13" s="53" t="s">
        <v>127</v>
      </c>
      <c r="I13" s="53" t="s">
        <v>127</v>
      </c>
      <c r="J13" s="53" t="s">
        <v>127</v>
      </c>
      <c r="K13" s="53" t="s">
        <v>127</v>
      </c>
      <c r="L13" s="53" t="s">
        <v>127</v>
      </c>
    </row>
    <row r="14" spans="1:12" ht="68.25">
      <c r="A14" s="55"/>
      <c r="B14" s="56" t="s">
        <v>137</v>
      </c>
      <c r="C14" s="57">
        <v>0</v>
      </c>
      <c r="D14" s="54" t="s">
        <v>126</v>
      </c>
      <c r="E14" s="407" t="s">
        <v>8</v>
      </c>
      <c r="F14" s="406">
        <v>42736</v>
      </c>
      <c r="G14" s="53" t="s">
        <v>127</v>
      </c>
      <c r="H14" s="53" t="s">
        <v>127</v>
      </c>
      <c r="I14" s="53" t="s">
        <v>127</v>
      </c>
      <c r="J14" s="53" t="s">
        <v>127</v>
      </c>
      <c r="K14" s="53" t="s">
        <v>127</v>
      </c>
      <c r="L14" s="53" t="s">
        <v>127</v>
      </c>
    </row>
    <row r="15" spans="1:12" ht="85.5">
      <c r="A15" s="55" t="s">
        <v>12</v>
      </c>
      <c r="B15" s="52" t="s">
        <v>138</v>
      </c>
      <c r="C15" s="57"/>
      <c r="D15" s="54" t="s">
        <v>126</v>
      </c>
      <c r="E15" s="409">
        <v>42005</v>
      </c>
      <c r="F15" s="406">
        <v>43100</v>
      </c>
      <c r="G15" s="53" t="s">
        <v>127</v>
      </c>
      <c r="H15" s="53" t="s">
        <v>127</v>
      </c>
      <c r="I15" s="53" t="s">
        <v>127</v>
      </c>
      <c r="J15" s="53" t="s">
        <v>127</v>
      </c>
      <c r="K15" s="53" t="s">
        <v>127</v>
      </c>
      <c r="L15" s="53" t="s">
        <v>127</v>
      </c>
    </row>
    <row r="16" spans="1:12" ht="68.25">
      <c r="A16" s="55" t="s">
        <v>139</v>
      </c>
      <c r="B16" s="56" t="s">
        <v>140</v>
      </c>
      <c r="C16" s="57"/>
      <c r="D16" s="54" t="s">
        <v>126</v>
      </c>
      <c r="E16" s="409">
        <v>42005</v>
      </c>
      <c r="F16" s="406">
        <v>43100</v>
      </c>
      <c r="G16" s="53" t="s">
        <v>127</v>
      </c>
      <c r="H16" s="53" t="s">
        <v>127</v>
      </c>
      <c r="I16" s="53" t="s">
        <v>127</v>
      </c>
      <c r="J16" s="53" t="s">
        <v>127</v>
      </c>
      <c r="K16" s="53" t="s">
        <v>127</v>
      </c>
      <c r="L16" s="53" t="s">
        <v>127</v>
      </c>
    </row>
    <row r="17" spans="1:12" ht="75">
      <c r="A17" s="55" t="s">
        <v>141</v>
      </c>
      <c r="B17" s="56" t="s">
        <v>142</v>
      </c>
      <c r="C17" s="57"/>
      <c r="D17" s="54" t="s">
        <v>126</v>
      </c>
      <c r="E17" s="409">
        <v>42005</v>
      </c>
      <c r="F17" s="406">
        <v>43100</v>
      </c>
      <c r="G17" s="53" t="s">
        <v>127</v>
      </c>
      <c r="H17" s="53" t="s">
        <v>127</v>
      </c>
      <c r="I17" s="53" t="s">
        <v>127</v>
      </c>
      <c r="J17" s="53" t="s">
        <v>127</v>
      </c>
      <c r="K17" s="53" t="s">
        <v>127</v>
      </c>
      <c r="L17" s="53" t="s">
        <v>127</v>
      </c>
    </row>
    <row r="18" spans="1:12" ht="68.25">
      <c r="A18" s="55"/>
      <c r="B18" s="56" t="s">
        <v>143</v>
      </c>
      <c r="C18" s="57">
        <v>0</v>
      </c>
      <c r="D18" s="54" t="s">
        <v>126</v>
      </c>
      <c r="E18" s="407" t="s">
        <v>8</v>
      </c>
      <c r="F18" s="406">
        <v>42027</v>
      </c>
      <c r="G18" s="53" t="s">
        <v>127</v>
      </c>
      <c r="H18" s="53" t="s">
        <v>127</v>
      </c>
      <c r="I18" s="53" t="s">
        <v>127</v>
      </c>
      <c r="J18" s="53" t="s">
        <v>127</v>
      </c>
      <c r="K18" s="53" t="s">
        <v>127</v>
      </c>
      <c r="L18" s="53" t="s">
        <v>127</v>
      </c>
    </row>
    <row r="19" spans="1:12" ht="68.25">
      <c r="A19" s="55" t="s">
        <v>122</v>
      </c>
      <c r="B19" s="52" t="s">
        <v>144</v>
      </c>
      <c r="C19" s="57"/>
      <c r="D19" s="54" t="s">
        <v>126</v>
      </c>
      <c r="E19" s="409">
        <v>42005</v>
      </c>
      <c r="F19" s="406">
        <v>43100</v>
      </c>
      <c r="G19" s="53" t="s">
        <v>127</v>
      </c>
      <c r="H19" s="53" t="s">
        <v>127</v>
      </c>
      <c r="I19" s="53" t="s">
        <v>127</v>
      </c>
      <c r="J19" s="53" t="s">
        <v>127</v>
      </c>
      <c r="K19" s="53" t="s">
        <v>127</v>
      </c>
      <c r="L19" s="53" t="s">
        <v>127</v>
      </c>
    </row>
    <row r="20" spans="1:12" ht="68.25">
      <c r="A20" s="55" t="s">
        <v>145</v>
      </c>
      <c r="B20" s="56" t="s">
        <v>146</v>
      </c>
      <c r="C20" s="57"/>
      <c r="D20" s="54" t="s">
        <v>126</v>
      </c>
      <c r="E20" s="409">
        <v>42005</v>
      </c>
      <c r="F20" s="406">
        <v>43100</v>
      </c>
      <c r="G20" s="53" t="s">
        <v>127</v>
      </c>
      <c r="H20" s="53" t="s">
        <v>127</v>
      </c>
      <c r="I20" s="53" t="s">
        <v>127</v>
      </c>
      <c r="J20" s="53" t="s">
        <v>127</v>
      </c>
      <c r="K20" s="53" t="s">
        <v>127</v>
      </c>
      <c r="L20" s="53" t="s">
        <v>127</v>
      </c>
    </row>
    <row r="21" spans="1:12" ht="68.25">
      <c r="A21" s="55" t="s">
        <v>147</v>
      </c>
      <c r="B21" s="56" t="s">
        <v>148</v>
      </c>
      <c r="C21" s="57"/>
      <c r="D21" s="54" t="s">
        <v>126</v>
      </c>
      <c r="E21" s="409">
        <v>42005</v>
      </c>
      <c r="F21" s="406">
        <v>43100</v>
      </c>
      <c r="G21" s="53" t="s">
        <v>127</v>
      </c>
      <c r="H21" s="53" t="s">
        <v>127</v>
      </c>
      <c r="I21" s="53" t="s">
        <v>127</v>
      </c>
      <c r="J21" s="53" t="s">
        <v>127</v>
      </c>
      <c r="K21" s="53" t="s">
        <v>127</v>
      </c>
      <c r="L21" s="53" t="s">
        <v>127</v>
      </c>
    </row>
    <row r="22" spans="1:12" ht="68.25">
      <c r="A22" s="55" t="s">
        <v>149</v>
      </c>
      <c r="B22" s="56" t="s">
        <v>150</v>
      </c>
      <c r="C22" s="57"/>
      <c r="D22" s="54" t="s">
        <v>126</v>
      </c>
      <c r="E22" s="409">
        <v>42005</v>
      </c>
      <c r="F22" s="406">
        <v>43100</v>
      </c>
      <c r="G22" s="53" t="s">
        <v>127</v>
      </c>
      <c r="H22" s="53" t="s">
        <v>127</v>
      </c>
      <c r="I22" s="53" t="s">
        <v>127</v>
      </c>
      <c r="J22" s="53" t="s">
        <v>127</v>
      </c>
      <c r="K22" s="53" t="s">
        <v>127</v>
      </c>
      <c r="L22" s="53" t="s">
        <v>127</v>
      </c>
    </row>
    <row r="23" spans="1:12" ht="68.25">
      <c r="A23" s="55"/>
      <c r="B23" s="56" t="s">
        <v>151</v>
      </c>
      <c r="C23" s="57">
        <v>1</v>
      </c>
      <c r="D23" s="54" t="s">
        <v>126</v>
      </c>
      <c r="E23" s="407" t="s">
        <v>8</v>
      </c>
      <c r="F23" s="406">
        <v>42095</v>
      </c>
      <c r="G23" s="53" t="s">
        <v>127</v>
      </c>
      <c r="H23" s="53" t="s">
        <v>127</v>
      </c>
      <c r="I23" s="53" t="s">
        <v>127</v>
      </c>
      <c r="J23" s="53" t="s">
        <v>127</v>
      </c>
      <c r="K23" s="53" t="s">
        <v>127</v>
      </c>
      <c r="L23" s="53" t="s">
        <v>127</v>
      </c>
    </row>
    <row r="24" spans="1:12" ht="68.25">
      <c r="A24" s="55"/>
      <c r="B24" s="56" t="s">
        <v>152</v>
      </c>
      <c r="C24" s="57">
        <v>1</v>
      </c>
      <c r="D24" s="54" t="s">
        <v>126</v>
      </c>
      <c r="E24" s="407" t="s">
        <v>8</v>
      </c>
      <c r="F24" s="406">
        <v>42490</v>
      </c>
      <c r="G24" s="53" t="s">
        <v>127</v>
      </c>
      <c r="H24" s="53" t="s">
        <v>127</v>
      </c>
      <c r="I24" s="53" t="s">
        <v>127</v>
      </c>
      <c r="J24" s="53" t="s">
        <v>127</v>
      </c>
      <c r="K24" s="53" t="s">
        <v>127</v>
      </c>
      <c r="L24" s="53" t="s">
        <v>127</v>
      </c>
    </row>
    <row r="25" spans="1:12" ht="68.25">
      <c r="A25" s="55"/>
      <c r="B25" s="56" t="s">
        <v>153</v>
      </c>
      <c r="C25" s="57">
        <v>1</v>
      </c>
      <c r="D25" s="54" t="s">
        <v>126</v>
      </c>
      <c r="E25" s="407" t="s">
        <v>8</v>
      </c>
      <c r="F25" s="406">
        <v>42855</v>
      </c>
      <c r="G25" s="53" t="s">
        <v>127</v>
      </c>
      <c r="H25" s="53" t="s">
        <v>127</v>
      </c>
      <c r="I25" s="53" t="s">
        <v>127</v>
      </c>
      <c r="J25" s="53" t="s">
        <v>127</v>
      </c>
      <c r="K25" s="53" t="s">
        <v>127</v>
      </c>
      <c r="L25" s="53" t="s">
        <v>127</v>
      </c>
    </row>
    <row r="26" spans="1:12" ht="71.25">
      <c r="A26" s="55" t="s">
        <v>123</v>
      </c>
      <c r="B26" s="52" t="s">
        <v>154</v>
      </c>
      <c r="C26" s="57"/>
      <c r="D26" s="54" t="s">
        <v>126</v>
      </c>
      <c r="E26" s="409">
        <v>42005</v>
      </c>
      <c r="F26" s="406">
        <v>43100</v>
      </c>
      <c r="G26" s="53" t="s">
        <v>127</v>
      </c>
      <c r="H26" s="53" t="s">
        <v>127</v>
      </c>
      <c r="I26" s="53" t="s">
        <v>127</v>
      </c>
      <c r="J26" s="53" t="s">
        <v>127</v>
      </c>
      <c r="K26" s="53" t="s">
        <v>127</v>
      </c>
      <c r="L26" s="53" t="s">
        <v>127</v>
      </c>
    </row>
    <row r="27" spans="1:12" ht="75">
      <c r="A27" s="55" t="s">
        <v>155</v>
      </c>
      <c r="B27" s="56" t="s">
        <v>156</v>
      </c>
      <c r="C27" s="57"/>
      <c r="D27" s="54" t="s">
        <v>126</v>
      </c>
      <c r="E27" s="409">
        <v>42005</v>
      </c>
      <c r="F27" s="406">
        <v>43100</v>
      </c>
      <c r="G27" s="53" t="s">
        <v>127</v>
      </c>
      <c r="H27" s="53" t="s">
        <v>127</v>
      </c>
      <c r="I27" s="53" t="s">
        <v>127</v>
      </c>
      <c r="J27" s="53" t="s">
        <v>127</v>
      </c>
      <c r="K27" s="53" t="s">
        <v>127</v>
      </c>
      <c r="L27" s="53" t="s">
        <v>127</v>
      </c>
    </row>
    <row r="28" spans="1:12" ht="75">
      <c r="A28" s="55" t="s">
        <v>157</v>
      </c>
      <c r="B28" s="56" t="s">
        <v>158</v>
      </c>
      <c r="C28" s="57"/>
      <c r="D28" s="54" t="s">
        <v>126</v>
      </c>
      <c r="E28" s="409">
        <v>42005</v>
      </c>
      <c r="F28" s="406">
        <v>43100</v>
      </c>
      <c r="G28" s="53" t="s">
        <v>127</v>
      </c>
      <c r="H28" s="53" t="s">
        <v>127</v>
      </c>
      <c r="I28" s="53" t="s">
        <v>127</v>
      </c>
      <c r="J28" s="53" t="s">
        <v>127</v>
      </c>
      <c r="K28" s="53" t="s">
        <v>127</v>
      </c>
      <c r="L28" s="53" t="s">
        <v>127</v>
      </c>
    </row>
    <row r="29" spans="1:12" ht="75">
      <c r="A29" s="55"/>
      <c r="B29" s="56" t="s">
        <v>159</v>
      </c>
      <c r="C29" s="57">
        <v>1</v>
      </c>
      <c r="D29" s="54" t="s">
        <v>126</v>
      </c>
      <c r="E29" s="407" t="s">
        <v>8</v>
      </c>
      <c r="F29" s="410">
        <v>42055</v>
      </c>
      <c r="G29" s="53" t="s">
        <v>127</v>
      </c>
      <c r="H29" s="53" t="s">
        <v>127</v>
      </c>
      <c r="I29" s="53" t="s">
        <v>127</v>
      </c>
      <c r="J29" s="53" t="s">
        <v>127</v>
      </c>
      <c r="K29" s="53" t="s">
        <v>127</v>
      </c>
      <c r="L29" s="53" t="s">
        <v>127</v>
      </c>
    </row>
    <row r="30" spans="1:12" ht="75">
      <c r="A30" s="55"/>
      <c r="B30" s="56" t="s">
        <v>160</v>
      </c>
      <c r="C30" s="57">
        <v>1</v>
      </c>
      <c r="D30" s="54" t="s">
        <v>126</v>
      </c>
      <c r="E30" s="407" t="s">
        <v>8</v>
      </c>
      <c r="F30" s="410">
        <v>42461</v>
      </c>
      <c r="G30" s="53" t="s">
        <v>127</v>
      </c>
      <c r="H30" s="53" t="s">
        <v>127</v>
      </c>
      <c r="I30" s="53" t="s">
        <v>127</v>
      </c>
      <c r="J30" s="53" t="s">
        <v>127</v>
      </c>
      <c r="K30" s="53" t="s">
        <v>127</v>
      </c>
      <c r="L30" s="53" t="s">
        <v>127</v>
      </c>
    </row>
    <row r="31" spans="1:12" ht="75">
      <c r="A31" s="55"/>
      <c r="B31" s="56" t="s">
        <v>161</v>
      </c>
      <c r="C31" s="57">
        <v>1</v>
      </c>
      <c r="D31" s="54" t="s">
        <v>126</v>
      </c>
      <c r="E31" s="407" t="s">
        <v>8</v>
      </c>
      <c r="F31" s="410">
        <v>42826</v>
      </c>
      <c r="G31" s="53" t="s">
        <v>127</v>
      </c>
      <c r="H31" s="53" t="s">
        <v>127</v>
      </c>
      <c r="I31" s="53" t="s">
        <v>127</v>
      </c>
      <c r="J31" s="53" t="s">
        <v>127</v>
      </c>
      <c r="K31" s="53" t="s">
        <v>127</v>
      </c>
      <c r="L31" s="53" t="s">
        <v>127</v>
      </c>
    </row>
    <row r="32" spans="1:12" ht="75">
      <c r="A32" s="55"/>
      <c r="B32" s="56" t="s">
        <v>162</v>
      </c>
      <c r="C32" s="57">
        <v>1</v>
      </c>
      <c r="D32" s="54" t="s">
        <v>126</v>
      </c>
      <c r="E32" s="407" t="s">
        <v>8</v>
      </c>
      <c r="F32" s="410">
        <v>42124</v>
      </c>
      <c r="G32" s="53" t="s">
        <v>127</v>
      </c>
      <c r="H32" s="53" t="s">
        <v>127</v>
      </c>
      <c r="I32" s="53" t="s">
        <v>127</v>
      </c>
      <c r="J32" s="53" t="s">
        <v>127</v>
      </c>
      <c r="K32" s="53" t="s">
        <v>127</v>
      </c>
      <c r="L32" s="53" t="s">
        <v>127</v>
      </c>
    </row>
    <row r="33" spans="1:12" ht="75">
      <c r="A33" s="55"/>
      <c r="B33" s="56" t="s">
        <v>163</v>
      </c>
      <c r="C33" s="57">
        <v>1</v>
      </c>
      <c r="D33" s="54" t="s">
        <v>126</v>
      </c>
      <c r="E33" s="407" t="s">
        <v>8</v>
      </c>
      <c r="F33" s="410">
        <v>42491</v>
      </c>
      <c r="G33" s="53" t="s">
        <v>127</v>
      </c>
      <c r="H33" s="53" t="s">
        <v>127</v>
      </c>
      <c r="I33" s="53" t="s">
        <v>127</v>
      </c>
      <c r="J33" s="53" t="s">
        <v>127</v>
      </c>
      <c r="K33" s="53" t="s">
        <v>127</v>
      </c>
      <c r="L33" s="53" t="s">
        <v>127</v>
      </c>
    </row>
    <row r="34" spans="1:12" ht="75">
      <c r="A34" s="55"/>
      <c r="B34" s="56" t="s">
        <v>164</v>
      </c>
      <c r="C34" s="57">
        <v>1</v>
      </c>
      <c r="D34" s="54" t="s">
        <v>126</v>
      </c>
      <c r="E34" s="407" t="s">
        <v>8</v>
      </c>
      <c r="F34" s="410">
        <v>42856</v>
      </c>
      <c r="G34" s="53" t="s">
        <v>127</v>
      </c>
      <c r="H34" s="53" t="s">
        <v>127</v>
      </c>
      <c r="I34" s="53" t="s">
        <v>127</v>
      </c>
      <c r="J34" s="53" t="s">
        <v>127</v>
      </c>
      <c r="K34" s="53" t="s">
        <v>127</v>
      </c>
      <c r="L34" s="53" t="s">
        <v>127</v>
      </c>
    </row>
    <row r="35" spans="1:12" ht="71.25">
      <c r="A35" s="55" t="s">
        <v>165</v>
      </c>
      <c r="B35" s="52" t="s">
        <v>166</v>
      </c>
      <c r="C35" s="57"/>
      <c r="D35" s="54" t="s">
        <v>126</v>
      </c>
      <c r="E35" s="409">
        <v>42005</v>
      </c>
      <c r="F35" s="410">
        <v>43100</v>
      </c>
      <c r="G35" s="53" t="s">
        <v>127</v>
      </c>
      <c r="H35" s="53" t="s">
        <v>127</v>
      </c>
      <c r="I35" s="53" t="s">
        <v>127</v>
      </c>
      <c r="J35" s="53" t="s">
        <v>127</v>
      </c>
      <c r="K35" s="53" t="s">
        <v>127</v>
      </c>
      <c r="L35" s="53" t="s">
        <v>127</v>
      </c>
    </row>
    <row r="36" spans="1:12" ht="68.25">
      <c r="A36" s="55" t="s">
        <v>167</v>
      </c>
      <c r="B36" s="56" t="s">
        <v>168</v>
      </c>
      <c r="C36" s="57"/>
      <c r="D36" s="54" t="s">
        <v>126</v>
      </c>
      <c r="E36" s="409">
        <v>42005</v>
      </c>
      <c r="F36" s="410">
        <v>43100</v>
      </c>
      <c r="G36" s="53" t="s">
        <v>127</v>
      </c>
      <c r="H36" s="53" t="s">
        <v>127</v>
      </c>
      <c r="I36" s="53" t="s">
        <v>127</v>
      </c>
      <c r="J36" s="53" t="s">
        <v>127</v>
      </c>
      <c r="K36" s="53" t="s">
        <v>127</v>
      </c>
      <c r="L36" s="53" t="s">
        <v>127</v>
      </c>
    </row>
    <row r="37" spans="1:12" ht="68.25">
      <c r="A37" s="55" t="s">
        <v>169</v>
      </c>
      <c r="B37" s="56" t="s">
        <v>170</v>
      </c>
      <c r="C37" s="57"/>
      <c r="D37" s="54" t="s">
        <v>126</v>
      </c>
      <c r="E37" s="409">
        <v>42005</v>
      </c>
      <c r="F37" s="410">
        <v>43100</v>
      </c>
      <c r="G37" s="53" t="s">
        <v>127</v>
      </c>
      <c r="H37" s="53" t="s">
        <v>127</v>
      </c>
      <c r="I37" s="53" t="s">
        <v>127</v>
      </c>
      <c r="J37" s="53" t="s">
        <v>127</v>
      </c>
      <c r="K37" s="53" t="s">
        <v>127</v>
      </c>
      <c r="L37" s="53" t="s">
        <v>127</v>
      </c>
    </row>
    <row r="38" spans="1:12" ht="68.25">
      <c r="A38" s="55"/>
      <c r="B38" s="56" t="s">
        <v>171</v>
      </c>
      <c r="C38" s="57">
        <v>1</v>
      </c>
      <c r="D38" s="54" t="s">
        <v>126</v>
      </c>
      <c r="E38" s="407" t="s">
        <v>8</v>
      </c>
      <c r="F38" s="410">
        <v>42309</v>
      </c>
      <c r="G38" s="53" t="s">
        <v>127</v>
      </c>
      <c r="H38" s="53" t="s">
        <v>127</v>
      </c>
      <c r="I38" s="53" t="s">
        <v>127</v>
      </c>
      <c r="J38" s="53" t="s">
        <v>127</v>
      </c>
      <c r="K38" s="53" t="s">
        <v>127</v>
      </c>
      <c r="L38" s="53" t="s">
        <v>127</v>
      </c>
    </row>
    <row r="39" spans="1:12" ht="68.25">
      <c r="A39" s="55"/>
      <c r="B39" s="56" t="s">
        <v>172</v>
      </c>
      <c r="C39" s="57">
        <v>1</v>
      </c>
      <c r="D39" s="54" t="s">
        <v>126</v>
      </c>
      <c r="E39" s="407" t="s">
        <v>8</v>
      </c>
      <c r="F39" s="406">
        <v>42675</v>
      </c>
      <c r="G39" s="53" t="s">
        <v>127</v>
      </c>
      <c r="H39" s="53" t="s">
        <v>127</v>
      </c>
      <c r="I39" s="53" t="s">
        <v>127</v>
      </c>
      <c r="J39" s="53" t="s">
        <v>127</v>
      </c>
      <c r="K39" s="53" t="s">
        <v>127</v>
      </c>
      <c r="L39" s="53" t="s">
        <v>127</v>
      </c>
    </row>
    <row r="40" spans="1:12" ht="68.25">
      <c r="A40" s="55"/>
      <c r="B40" s="56" t="s">
        <v>173</v>
      </c>
      <c r="C40" s="57">
        <v>1</v>
      </c>
      <c r="D40" s="54" t="s">
        <v>126</v>
      </c>
      <c r="E40" s="407" t="s">
        <v>8</v>
      </c>
      <c r="F40" s="406">
        <v>43040</v>
      </c>
      <c r="G40" s="53" t="s">
        <v>127</v>
      </c>
      <c r="H40" s="53" t="s">
        <v>127</v>
      </c>
      <c r="I40" s="53" t="s">
        <v>127</v>
      </c>
      <c r="J40" s="53" t="s">
        <v>127</v>
      </c>
      <c r="K40" s="53" t="s">
        <v>127</v>
      </c>
      <c r="L40" s="53" t="s">
        <v>127</v>
      </c>
    </row>
    <row r="41" spans="1:12">
      <c r="A41" s="500" t="s">
        <v>15</v>
      </c>
      <c r="B41" s="501"/>
      <c r="C41" s="501"/>
      <c r="D41" s="501"/>
      <c r="E41" s="501"/>
      <c r="F41" s="501"/>
      <c r="G41" s="501"/>
      <c r="H41" s="501"/>
      <c r="I41" s="501"/>
      <c r="J41" s="501"/>
      <c r="K41" s="501"/>
      <c r="L41" s="502"/>
    </row>
    <row r="42" spans="1:12" ht="47.25" customHeight="1">
      <c r="A42" s="25" t="s">
        <v>16</v>
      </c>
      <c r="B42" s="26" t="s">
        <v>17</v>
      </c>
      <c r="C42" s="27"/>
      <c r="D42" s="28" t="s">
        <v>18</v>
      </c>
      <c r="E42" s="29">
        <v>42005</v>
      </c>
      <c r="F42" s="30">
        <v>43100</v>
      </c>
      <c r="G42" s="31">
        <v>0</v>
      </c>
      <c r="H42" s="31">
        <v>0</v>
      </c>
      <c r="I42" s="32">
        <v>0</v>
      </c>
      <c r="J42" s="32">
        <v>0</v>
      </c>
      <c r="K42" s="32">
        <v>0</v>
      </c>
      <c r="L42" s="32">
        <v>0</v>
      </c>
    </row>
    <row r="43" spans="1:12" ht="54" customHeight="1">
      <c r="A43" s="25" t="s">
        <v>19</v>
      </c>
      <c r="B43" s="33" t="s">
        <v>20</v>
      </c>
      <c r="C43" s="34"/>
      <c r="D43" s="28" t="s">
        <v>18</v>
      </c>
      <c r="E43" s="29">
        <v>42005</v>
      </c>
      <c r="F43" s="29">
        <v>43100</v>
      </c>
      <c r="G43" s="32">
        <v>0</v>
      </c>
      <c r="H43" s="31">
        <v>0</v>
      </c>
      <c r="I43" s="32">
        <v>0</v>
      </c>
      <c r="J43" s="32">
        <v>0</v>
      </c>
      <c r="K43" s="32">
        <v>0</v>
      </c>
      <c r="L43" s="32">
        <v>0</v>
      </c>
    </row>
    <row r="44" spans="1:12" ht="90.75" customHeight="1">
      <c r="A44" s="35" t="s">
        <v>21</v>
      </c>
      <c r="B44" s="26" t="s">
        <v>22</v>
      </c>
      <c r="C44" s="27"/>
      <c r="D44" s="28" t="s">
        <v>18</v>
      </c>
      <c r="E44" s="36">
        <v>42005</v>
      </c>
      <c r="F44" s="36">
        <v>43100</v>
      </c>
      <c r="G44" s="31">
        <v>0</v>
      </c>
      <c r="H44" s="32">
        <v>0</v>
      </c>
      <c r="I44" s="32">
        <v>0</v>
      </c>
      <c r="J44" s="32">
        <v>0</v>
      </c>
      <c r="K44" s="32">
        <v>0</v>
      </c>
      <c r="L44" s="32">
        <v>0</v>
      </c>
    </row>
    <row r="45" spans="1:12" ht="105">
      <c r="A45" s="35" t="s">
        <v>23</v>
      </c>
      <c r="B45" s="26" t="s">
        <v>24</v>
      </c>
      <c r="C45" s="27"/>
      <c r="D45" s="28" t="s">
        <v>18</v>
      </c>
      <c r="E45" s="37">
        <v>42095</v>
      </c>
      <c r="F45" s="37">
        <v>43100</v>
      </c>
      <c r="G45" s="38">
        <v>0</v>
      </c>
      <c r="H45" s="32">
        <v>0</v>
      </c>
      <c r="I45" s="32">
        <v>0</v>
      </c>
      <c r="J45" s="32">
        <v>0</v>
      </c>
      <c r="K45" s="32">
        <v>0</v>
      </c>
      <c r="L45" s="32">
        <v>0</v>
      </c>
    </row>
    <row r="46" spans="1:12" ht="105">
      <c r="A46" s="35" t="s">
        <v>25</v>
      </c>
      <c r="B46" s="26" t="s">
        <v>26</v>
      </c>
      <c r="C46" s="27"/>
      <c r="D46" s="28" t="s">
        <v>18</v>
      </c>
      <c r="E46" s="39">
        <v>42005</v>
      </c>
      <c r="F46" s="39">
        <v>43100</v>
      </c>
      <c r="G46" s="38">
        <v>0</v>
      </c>
      <c r="H46" s="32">
        <v>0</v>
      </c>
      <c r="I46" s="32">
        <v>0</v>
      </c>
      <c r="J46" s="32">
        <v>0</v>
      </c>
      <c r="K46" s="32">
        <v>0</v>
      </c>
      <c r="L46" s="32">
        <v>0</v>
      </c>
    </row>
    <row r="47" spans="1:12" ht="53.25" customHeight="1">
      <c r="A47" s="35" t="s">
        <v>27</v>
      </c>
      <c r="B47" s="26" t="s">
        <v>28</v>
      </c>
      <c r="C47" s="27"/>
      <c r="D47" s="28" t="s">
        <v>18</v>
      </c>
      <c r="E47" s="37">
        <v>42095</v>
      </c>
      <c r="F47" s="37">
        <v>43100</v>
      </c>
      <c r="G47" s="38">
        <v>0</v>
      </c>
      <c r="H47" s="32">
        <v>0</v>
      </c>
      <c r="I47" s="32">
        <v>0</v>
      </c>
      <c r="J47" s="32">
        <v>0</v>
      </c>
      <c r="K47" s="32">
        <v>0</v>
      </c>
      <c r="L47" s="32">
        <v>0</v>
      </c>
    </row>
    <row r="48" spans="1:12" ht="105">
      <c r="A48" s="35"/>
      <c r="B48" s="26" t="s">
        <v>29</v>
      </c>
      <c r="C48" s="27">
        <v>1</v>
      </c>
      <c r="D48" s="28" t="s">
        <v>18</v>
      </c>
      <c r="E48" s="40" t="s">
        <v>8</v>
      </c>
      <c r="F48" s="41">
        <v>42094</v>
      </c>
      <c r="G48" s="31" t="s">
        <v>8</v>
      </c>
      <c r="H48" s="32" t="s">
        <v>8</v>
      </c>
      <c r="I48" s="32" t="s">
        <v>8</v>
      </c>
      <c r="J48" s="32" t="s">
        <v>8</v>
      </c>
      <c r="K48" s="32" t="s">
        <v>8</v>
      </c>
      <c r="L48" s="32" t="s">
        <v>8</v>
      </c>
    </row>
    <row r="49" spans="1:12" ht="105">
      <c r="A49" s="35" t="s">
        <v>30</v>
      </c>
      <c r="B49" s="26" t="s">
        <v>31</v>
      </c>
      <c r="C49" s="27"/>
      <c r="D49" s="28" t="s">
        <v>18</v>
      </c>
      <c r="E49" s="39">
        <v>42005</v>
      </c>
      <c r="F49" s="39">
        <v>43100</v>
      </c>
      <c r="G49" s="38">
        <v>630000</v>
      </c>
      <c r="H49" s="32">
        <v>615012.48</v>
      </c>
      <c r="I49" s="32">
        <v>119300</v>
      </c>
      <c r="J49" s="32">
        <v>117677.36</v>
      </c>
      <c r="K49" s="32">
        <v>0</v>
      </c>
      <c r="L49" s="32">
        <v>0</v>
      </c>
    </row>
    <row r="50" spans="1:12" ht="105">
      <c r="A50" s="4" t="s">
        <v>32</v>
      </c>
      <c r="B50" s="33" t="s">
        <v>33</v>
      </c>
      <c r="C50" s="27"/>
      <c r="D50" s="28" t="s">
        <v>18</v>
      </c>
      <c r="E50" s="37">
        <v>42005</v>
      </c>
      <c r="F50" s="37">
        <v>43100</v>
      </c>
      <c r="G50" s="38">
        <v>130000</v>
      </c>
      <c r="H50" s="32">
        <v>97668.1</v>
      </c>
      <c r="I50" s="32">
        <v>119300</v>
      </c>
      <c r="J50" s="32">
        <v>117677.36</v>
      </c>
      <c r="K50" s="32">
        <v>0</v>
      </c>
      <c r="L50" s="32">
        <v>0</v>
      </c>
    </row>
    <row r="51" spans="1:12" ht="46.5" customHeight="1">
      <c r="A51" s="4" t="s">
        <v>34</v>
      </c>
      <c r="B51" s="26" t="s">
        <v>35</v>
      </c>
      <c r="C51" s="27"/>
      <c r="D51" s="28" t="s">
        <v>18</v>
      </c>
      <c r="E51" s="37">
        <v>42005</v>
      </c>
      <c r="F51" s="37">
        <v>43100</v>
      </c>
      <c r="G51" s="38">
        <v>0</v>
      </c>
      <c r="H51" s="32">
        <v>0</v>
      </c>
      <c r="I51" s="32">
        <v>0</v>
      </c>
      <c r="J51" s="32">
        <v>0</v>
      </c>
      <c r="K51" s="32">
        <v>0</v>
      </c>
      <c r="L51" s="32">
        <v>0</v>
      </c>
    </row>
    <row r="52" spans="1:12" ht="60" customHeight="1">
      <c r="A52" s="4" t="s">
        <v>36</v>
      </c>
      <c r="B52" s="26" t="s">
        <v>37</v>
      </c>
      <c r="C52" s="27"/>
      <c r="D52" s="28" t="s">
        <v>18</v>
      </c>
      <c r="E52" s="37">
        <v>42005</v>
      </c>
      <c r="F52" s="37">
        <v>43100</v>
      </c>
      <c r="G52" s="38">
        <v>43686.99</v>
      </c>
      <c r="H52" s="32">
        <v>31795.79</v>
      </c>
      <c r="I52" s="32">
        <v>19300</v>
      </c>
      <c r="J52" s="32">
        <v>17677.36</v>
      </c>
      <c r="K52" s="32">
        <v>0</v>
      </c>
      <c r="L52" s="32">
        <v>0</v>
      </c>
    </row>
    <row r="53" spans="1:12" ht="50.25" customHeight="1">
      <c r="A53" s="4" t="s">
        <v>38</v>
      </c>
      <c r="B53" s="26" t="s">
        <v>39</v>
      </c>
      <c r="C53" s="27"/>
      <c r="D53" s="28" t="s">
        <v>18</v>
      </c>
      <c r="E53" s="37">
        <v>42005</v>
      </c>
      <c r="F53" s="37">
        <v>43100</v>
      </c>
      <c r="G53" s="38">
        <v>10473.65</v>
      </c>
      <c r="H53" s="32">
        <v>10473.65</v>
      </c>
      <c r="I53" s="32">
        <v>0</v>
      </c>
      <c r="J53" s="32">
        <v>0</v>
      </c>
      <c r="K53" s="32">
        <v>0</v>
      </c>
      <c r="L53" s="32">
        <v>0</v>
      </c>
    </row>
    <row r="54" spans="1:12" ht="69" customHeight="1">
      <c r="A54" s="4" t="s">
        <v>40</v>
      </c>
      <c r="B54" s="26" t="s">
        <v>41</v>
      </c>
      <c r="C54" s="27"/>
      <c r="D54" s="28" t="s">
        <v>18</v>
      </c>
      <c r="E54" s="39">
        <v>42005</v>
      </c>
      <c r="F54" s="39">
        <v>43100</v>
      </c>
      <c r="G54" s="38">
        <v>75839.360000000001</v>
      </c>
      <c r="H54" s="32">
        <v>75839.360000000001</v>
      </c>
      <c r="I54" s="32">
        <v>100000</v>
      </c>
      <c r="J54" s="42">
        <v>100000</v>
      </c>
      <c r="K54" s="32">
        <v>0</v>
      </c>
      <c r="L54" s="32">
        <v>0</v>
      </c>
    </row>
    <row r="55" spans="1:12" ht="47.25" customHeight="1">
      <c r="A55" s="4" t="s">
        <v>42</v>
      </c>
      <c r="B55" s="26" t="s">
        <v>43</v>
      </c>
      <c r="C55" s="27"/>
      <c r="D55" s="28" t="s">
        <v>18</v>
      </c>
      <c r="E55" s="37">
        <v>42005</v>
      </c>
      <c r="F55" s="37">
        <v>43100</v>
      </c>
      <c r="G55" s="38">
        <v>500000</v>
      </c>
      <c r="H55" s="32">
        <v>496903.67999999999</v>
      </c>
      <c r="I55" s="32">
        <v>0</v>
      </c>
      <c r="J55" s="32">
        <v>0</v>
      </c>
      <c r="K55" s="32">
        <v>0</v>
      </c>
      <c r="L55" s="32">
        <v>0</v>
      </c>
    </row>
    <row r="56" spans="1:12" ht="63" customHeight="1">
      <c r="A56" s="35"/>
      <c r="B56" s="26" t="s">
        <v>44</v>
      </c>
      <c r="C56" s="27">
        <v>1</v>
      </c>
      <c r="D56" s="28" t="s">
        <v>18</v>
      </c>
      <c r="E56" s="40" t="s">
        <v>8</v>
      </c>
      <c r="F56" s="36">
        <v>42369</v>
      </c>
      <c r="G56" s="31" t="s">
        <v>8</v>
      </c>
      <c r="H56" s="32" t="s">
        <v>8</v>
      </c>
      <c r="I56" s="32" t="s">
        <v>8</v>
      </c>
      <c r="J56" s="32" t="s">
        <v>8</v>
      </c>
      <c r="K56" s="32" t="s">
        <v>8</v>
      </c>
      <c r="L56" s="32" t="s">
        <v>8</v>
      </c>
    </row>
    <row r="57" spans="1:12" ht="48.75" customHeight="1">
      <c r="A57" s="35" t="s">
        <v>45</v>
      </c>
      <c r="B57" s="26" t="s">
        <v>46</v>
      </c>
      <c r="C57" s="27"/>
      <c r="D57" s="28" t="s">
        <v>18</v>
      </c>
      <c r="E57" s="37">
        <v>42005</v>
      </c>
      <c r="F57" s="37">
        <v>43100</v>
      </c>
      <c r="G57" s="38">
        <v>0</v>
      </c>
      <c r="H57" s="32">
        <v>0</v>
      </c>
      <c r="I57" s="32">
        <v>0</v>
      </c>
      <c r="J57" s="32">
        <v>0</v>
      </c>
      <c r="K57" s="32">
        <v>0</v>
      </c>
      <c r="L57" s="32">
        <v>0</v>
      </c>
    </row>
    <row r="58" spans="1:12" ht="59.25" customHeight="1">
      <c r="A58" s="4" t="s">
        <v>47</v>
      </c>
      <c r="B58" s="33" t="s">
        <v>48</v>
      </c>
      <c r="C58" s="27"/>
      <c r="D58" s="28" t="s">
        <v>18</v>
      </c>
      <c r="E58" s="37">
        <v>42005</v>
      </c>
      <c r="F58" s="37">
        <v>43100</v>
      </c>
      <c r="G58" s="38">
        <v>0</v>
      </c>
      <c r="H58" s="32">
        <v>0</v>
      </c>
      <c r="I58" s="32">
        <v>0</v>
      </c>
      <c r="J58" s="32">
        <v>0</v>
      </c>
      <c r="K58" s="32">
        <v>0</v>
      </c>
      <c r="L58" s="32">
        <v>0</v>
      </c>
    </row>
    <row r="59" spans="1:12" ht="58.5" customHeight="1">
      <c r="A59" s="4" t="s">
        <v>49</v>
      </c>
      <c r="B59" s="33" t="s">
        <v>50</v>
      </c>
      <c r="C59" s="27"/>
      <c r="D59" s="28" t="s">
        <v>18</v>
      </c>
      <c r="E59" s="37">
        <v>42005</v>
      </c>
      <c r="F59" s="37">
        <v>43100</v>
      </c>
      <c r="G59" s="38">
        <v>0</v>
      </c>
      <c r="H59" s="32">
        <v>0</v>
      </c>
      <c r="I59" s="32">
        <v>0</v>
      </c>
      <c r="J59" s="32">
        <v>0</v>
      </c>
      <c r="K59" s="32">
        <v>0</v>
      </c>
      <c r="L59" s="32">
        <v>0</v>
      </c>
    </row>
    <row r="60" spans="1:12" ht="54" customHeight="1">
      <c r="A60" s="35"/>
      <c r="B60" s="26" t="s">
        <v>51</v>
      </c>
      <c r="C60" s="27">
        <v>1</v>
      </c>
      <c r="D60" s="28" t="s">
        <v>18</v>
      </c>
      <c r="E60" s="43" t="s">
        <v>8</v>
      </c>
      <c r="F60" s="44">
        <v>42369</v>
      </c>
      <c r="G60" s="31" t="s">
        <v>8</v>
      </c>
      <c r="H60" s="32" t="s">
        <v>8</v>
      </c>
      <c r="I60" s="32" t="s">
        <v>8</v>
      </c>
      <c r="J60" s="32" t="s">
        <v>8</v>
      </c>
      <c r="K60" s="32" t="s">
        <v>8</v>
      </c>
      <c r="L60" s="32" t="s">
        <v>8</v>
      </c>
    </row>
    <row r="61" spans="1:12" ht="60" customHeight="1">
      <c r="A61" s="35" t="s">
        <v>52</v>
      </c>
      <c r="B61" s="26" t="s">
        <v>53</v>
      </c>
      <c r="C61" s="27"/>
      <c r="D61" s="28" t="s">
        <v>18</v>
      </c>
      <c r="E61" s="40"/>
      <c r="F61" s="36"/>
      <c r="G61" s="31"/>
      <c r="H61" s="32"/>
      <c r="I61" s="32"/>
      <c r="J61" s="32"/>
      <c r="K61" s="32"/>
      <c r="L61" s="32"/>
    </row>
    <row r="62" spans="1:12" ht="50.25" customHeight="1">
      <c r="A62" s="35" t="s">
        <v>54</v>
      </c>
      <c r="B62" s="26" t="s">
        <v>55</v>
      </c>
      <c r="C62" s="27"/>
      <c r="D62" s="28" t="s">
        <v>18</v>
      </c>
      <c r="E62" s="37">
        <v>42005</v>
      </c>
      <c r="F62" s="37">
        <v>43100</v>
      </c>
      <c r="G62" s="398">
        <v>550000</v>
      </c>
      <c r="H62" s="398">
        <v>550000</v>
      </c>
      <c r="I62" s="400">
        <v>495900</v>
      </c>
      <c r="J62" s="400">
        <v>495900</v>
      </c>
      <c r="K62" s="396">
        <v>708500</v>
      </c>
      <c r="L62" s="396">
        <v>708500</v>
      </c>
    </row>
    <row r="63" spans="1:12" ht="56.25" customHeight="1">
      <c r="A63" s="35" t="s">
        <v>56</v>
      </c>
      <c r="B63" s="33" t="s">
        <v>57</v>
      </c>
      <c r="C63" s="27"/>
      <c r="D63" s="28" t="s">
        <v>18</v>
      </c>
      <c r="E63" s="37">
        <v>42005</v>
      </c>
      <c r="F63" s="37">
        <v>43100</v>
      </c>
      <c r="G63" s="38">
        <v>0</v>
      </c>
      <c r="H63" s="32">
        <v>0</v>
      </c>
      <c r="I63" s="32">
        <v>0</v>
      </c>
      <c r="J63" s="32">
        <v>0</v>
      </c>
      <c r="K63" s="32">
        <v>0</v>
      </c>
      <c r="L63" s="32">
        <v>0</v>
      </c>
    </row>
    <row r="64" spans="1:12" ht="61.5" customHeight="1">
      <c r="A64" s="4" t="s">
        <v>58</v>
      </c>
      <c r="B64" s="33" t="s">
        <v>59</v>
      </c>
      <c r="C64" s="27"/>
      <c r="D64" s="28" t="s">
        <v>18</v>
      </c>
      <c r="E64" s="37">
        <v>42005</v>
      </c>
      <c r="F64" s="37">
        <v>43100</v>
      </c>
      <c r="G64" s="31">
        <v>0</v>
      </c>
      <c r="H64" s="32">
        <v>0</v>
      </c>
      <c r="I64" s="32">
        <v>0</v>
      </c>
      <c r="J64" s="32">
        <v>0</v>
      </c>
      <c r="K64" s="32">
        <v>0</v>
      </c>
      <c r="L64" s="32">
        <v>0</v>
      </c>
    </row>
    <row r="65" spans="1:12" ht="75.75" customHeight="1">
      <c r="A65" s="4" t="s">
        <v>60</v>
      </c>
      <c r="B65" s="33" t="s">
        <v>61</v>
      </c>
      <c r="C65" s="27"/>
      <c r="D65" s="28" t="s">
        <v>18</v>
      </c>
      <c r="E65" s="37">
        <v>42005</v>
      </c>
      <c r="F65" s="37">
        <v>43100</v>
      </c>
      <c r="G65" s="31">
        <v>360000</v>
      </c>
      <c r="H65" s="32">
        <v>360000</v>
      </c>
      <c r="I65" s="396">
        <v>124900</v>
      </c>
      <c r="J65" s="396">
        <v>124900</v>
      </c>
      <c r="K65" s="32">
        <v>708500</v>
      </c>
      <c r="L65" s="32">
        <v>708500</v>
      </c>
    </row>
    <row r="66" spans="1:12" ht="60.75" customHeight="1">
      <c r="A66" s="4" t="s">
        <v>62</v>
      </c>
      <c r="B66" s="33" t="s">
        <v>63</v>
      </c>
      <c r="C66" s="27"/>
      <c r="D66" s="28" t="s">
        <v>18</v>
      </c>
      <c r="E66" s="37">
        <v>42005</v>
      </c>
      <c r="F66" s="37">
        <v>43100</v>
      </c>
      <c r="G66" s="31">
        <v>120000</v>
      </c>
      <c r="H66" s="32">
        <v>120000</v>
      </c>
      <c r="I66" s="32">
        <v>495900</v>
      </c>
      <c r="J66" s="32">
        <v>495900</v>
      </c>
      <c r="K66" s="32">
        <v>0</v>
      </c>
      <c r="L66" s="32">
        <v>0</v>
      </c>
    </row>
    <row r="67" spans="1:12" ht="51.75" customHeight="1">
      <c r="A67" s="4" t="s">
        <v>64</v>
      </c>
      <c r="B67" s="33" t="s">
        <v>65</v>
      </c>
      <c r="C67" s="27"/>
      <c r="D67" s="28" t="s">
        <v>18</v>
      </c>
      <c r="E67" s="37">
        <v>42005</v>
      </c>
      <c r="F67" s="37">
        <v>43100</v>
      </c>
      <c r="G67" s="31">
        <v>0</v>
      </c>
      <c r="H67" s="32">
        <v>0</v>
      </c>
      <c r="I67" s="32">
        <v>0</v>
      </c>
      <c r="J67" s="32">
        <v>0</v>
      </c>
      <c r="K67" s="32">
        <v>0</v>
      </c>
      <c r="L67" s="32">
        <v>0</v>
      </c>
    </row>
    <row r="68" spans="1:12" ht="56.25" customHeight="1">
      <c r="A68" s="4" t="s">
        <v>66</v>
      </c>
      <c r="B68" s="33" t="s">
        <v>67</v>
      </c>
      <c r="C68" s="27"/>
      <c r="D68" s="28" t="s">
        <v>18</v>
      </c>
      <c r="E68" s="37">
        <v>42005</v>
      </c>
      <c r="F68" s="37">
        <v>43100</v>
      </c>
      <c r="G68" s="31">
        <v>0</v>
      </c>
      <c r="H68" s="32">
        <v>0</v>
      </c>
      <c r="I68" s="32">
        <v>0</v>
      </c>
      <c r="J68" s="32">
        <v>0</v>
      </c>
      <c r="K68" s="32">
        <v>0</v>
      </c>
      <c r="L68" s="32">
        <v>0</v>
      </c>
    </row>
    <row r="69" spans="1:12" ht="58.5" customHeight="1">
      <c r="A69" s="4" t="s">
        <v>68</v>
      </c>
      <c r="B69" s="33" t="s">
        <v>69</v>
      </c>
      <c r="C69" s="27"/>
      <c r="D69" s="28" t="s">
        <v>18</v>
      </c>
      <c r="E69" s="37">
        <v>42005</v>
      </c>
      <c r="F69" s="37">
        <v>43100</v>
      </c>
      <c r="G69" s="31">
        <v>70000</v>
      </c>
      <c r="H69" s="32">
        <v>70000</v>
      </c>
      <c r="I69" s="32">
        <v>0</v>
      </c>
      <c r="J69" s="32">
        <v>0</v>
      </c>
      <c r="K69" s="32">
        <v>0</v>
      </c>
      <c r="L69" s="32">
        <v>0</v>
      </c>
    </row>
    <row r="70" spans="1:12" ht="59.25" customHeight="1">
      <c r="A70" s="4" t="s">
        <v>70</v>
      </c>
      <c r="B70" s="33" t="s">
        <v>71</v>
      </c>
      <c r="C70" s="27"/>
      <c r="D70" s="28" t="s">
        <v>18</v>
      </c>
      <c r="E70" s="37">
        <v>42005</v>
      </c>
      <c r="F70" s="37">
        <v>43100</v>
      </c>
      <c r="G70" s="38">
        <v>0</v>
      </c>
      <c r="H70" s="32">
        <v>0</v>
      </c>
      <c r="I70" s="32">
        <v>0</v>
      </c>
      <c r="J70" s="32">
        <v>0</v>
      </c>
      <c r="K70" s="32">
        <v>0</v>
      </c>
      <c r="L70" s="32">
        <v>0</v>
      </c>
    </row>
    <row r="71" spans="1:12" ht="69.75" customHeight="1">
      <c r="A71" s="35"/>
      <c r="B71" s="26" t="s">
        <v>72</v>
      </c>
      <c r="C71" s="27">
        <v>0</v>
      </c>
      <c r="D71" s="28" t="s">
        <v>18</v>
      </c>
      <c r="E71" s="46" t="s">
        <v>8</v>
      </c>
      <c r="F71" s="29">
        <v>42094</v>
      </c>
      <c r="G71" s="38" t="s">
        <v>8</v>
      </c>
      <c r="H71" s="32" t="s">
        <v>8</v>
      </c>
      <c r="I71" s="32" t="s">
        <v>8</v>
      </c>
      <c r="J71" s="32" t="s">
        <v>8</v>
      </c>
      <c r="K71" s="32" t="s">
        <v>8</v>
      </c>
      <c r="L71" s="32" t="s">
        <v>8</v>
      </c>
    </row>
    <row r="72" spans="1:12" ht="49.5" customHeight="1">
      <c r="A72" s="35" t="s">
        <v>73</v>
      </c>
      <c r="B72" s="26" t="s">
        <v>74</v>
      </c>
      <c r="C72" s="27"/>
      <c r="D72" s="28" t="s">
        <v>18</v>
      </c>
      <c r="E72" s="37">
        <v>42005</v>
      </c>
      <c r="F72" s="37">
        <v>43100</v>
      </c>
      <c r="G72" s="398">
        <v>110000</v>
      </c>
      <c r="H72" s="396">
        <v>12500</v>
      </c>
      <c r="I72" s="32">
        <v>0</v>
      </c>
      <c r="J72" s="32">
        <v>0</v>
      </c>
      <c r="K72" s="32">
        <v>0</v>
      </c>
      <c r="L72" s="32">
        <v>0</v>
      </c>
    </row>
    <row r="73" spans="1:12" ht="58.5" customHeight="1">
      <c r="A73" s="4" t="s">
        <v>75</v>
      </c>
      <c r="B73" s="33" t="s">
        <v>76</v>
      </c>
      <c r="C73" s="27"/>
      <c r="D73" s="28" t="s">
        <v>18</v>
      </c>
      <c r="E73" s="37">
        <v>42005</v>
      </c>
      <c r="F73" s="37">
        <v>43100</v>
      </c>
      <c r="G73" s="38">
        <v>0</v>
      </c>
      <c r="H73" s="32">
        <v>0</v>
      </c>
      <c r="I73" s="32">
        <v>0</v>
      </c>
      <c r="J73" s="32">
        <v>0</v>
      </c>
      <c r="K73" s="32">
        <v>0</v>
      </c>
      <c r="L73" s="32">
        <v>0</v>
      </c>
    </row>
    <row r="74" spans="1:12" ht="105">
      <c r="A74" s="4" t="s">
        <v>77</v>
      </c>
      <c r="B74" s="33" t="s">
        <v>78</v>
      </c>
      <c r="C74" s="27"/>
      <c r="D74" s="28" t="s">
        <v>18</v>
      </c>
      <c r="E74" s="37">
        <v>42005</v>
      </c>
      <c r="F74" s="37">
        <v>43100</v>
      </c>
      <c r="G74" s="38">
        <v>110000</v>
      </c>
      <c r="H74" s="32">
        <v>12500</v>
      </c>
      <c r="I74" s="32">
        <v>0</v>
      </c>
      <c r="J74" s="32">
        <v>0</v>
      </c>
      <c r="K74" s="32">
        <v>0</v>
      </c>
      <c r="L74" s="32">
        <v>0</v>
      </c>
    </row>
    <row r="75" spans="1:12" ht="54.75" customHeight="1">
      <c r="A75" s="4" t="s">
        <v>79</v>
      </c>
      <c r="B75" s="33" t="s">
        <v>80</v>
      </c>
      <c r="C75" s="27"/>
      <c r="D75" s="28" t="s">
        <v>18</v>
      </c>
      <c r="E75" s="37">
        <v>42005</v>
      </c>
      <c r="F75" s="37">
        <v>42369</v>
      </c>
      <c r="G75" s="32">
        <v>0</v>
      </c>
      <c r="H75" s="32">
        <v>0</v>
      </c>
      <c r="I75" s="32">
        <v>0</v>
      </c>
      <c r="J75" s="32">
        <v>0</v>
      </c>
      <c r="K75" s="32">
        <v>0</v>
      </c>
      <c r="L75" s="32">
        <v>0</v>
      </c>
    </row>
    <row r="76" spans="1:12" ht="63.75" customHeight="1">
      <c r="A76" s="35"/>
      <c r="B76" s="26" t="s">
        <v>81</v>
      </c>
      <c r="C76" s="27">
        <v>1</v>
      </c>
      <c r="D76" s="28" t="s">
        <v>18</v>
      </c>
      <c r="E76" s="43" t="s">
        <v>8</v>
      </c>
      <c r="F76" s="44">
        <v>42094</v>
      </c>
      <c r="G76" s="31" t="s">
        <v>8</v>
      </c>
      <c r="H76" s="32" t="s">
        <v>8</v>
      </c>
      <c r="I76" s="32" t="s">
        <v>8</v>
      </c>
      <c r="J76" s="32" t="s">
        <v>8</v>
      </c>
      <c r="K76" s="32" t="s">
        <v>8</v>
      </c>
      <c r="L76" s="32" t="s">
        <v>8</v>
      </c>
    </row>
    <row r="77" spans="1:12">
      <c r="A77" s="25"/>
      <c r="B77" s="47" t="s">
        <v>82</v>
      </c>
      <c r="C77" s="31" t="s">
        <v>8</v>
      </c>
      <c r="D77" s="31" t="s">
        <v>8</v>
      </c>
      <c r="E77" s="31" t="s">
        <v>8</v>
      </c>
      <c r="F77" s="31" t="s">
        <v>8</v>
      </c>
      <c r="G77" s="31">
        <v>1290000</v>
      </c>
      <c r="H77" s="399">
        <v>1177512.48</v>
      </c>
      <c r="I77" s="32">
        <v>740100</v>
      </c>
      <c r="J77" s="399">
        <v>738477.36</v>
      </c>
      <c r="K77" s="32">
        <v>708500</v>
      </c>
      <c r="L77" s="399">
        <v>708500</v>
      </c>
    </row>
    <row r="78" spans="1:12">
      <c r="A78" s="503" t="s">
        <v>83</v>
      </c>
      <c r="B78" s="503"/>
      <c r="C78" s="503"/>
      <c r="D78" s="503"/>
      <c r="E78" s="503"/>
      <c r="F78" s="503"/>
      <c r="G78" s="503"/>
      <c r="H78" s="503"/>
      <c r="I78" s="503"/>
      <c r="J78" s="503"/>
      <c r="K78" s="503"/>
      <c r="L78" s="503"/>
    </row>
    <row r="79" spans="1:12" ht="66.75" customHeight="1">
      <c r="A79" s="2" t="s">
        <v>84</v>
      </c>
      <c r="B79" s="26" t="s">
        <v>85</v>
      </c>
      <c r="C79" s="27"/>
      <c r="D79" s="28" t="s">
        <v>18</v>
      </c>
      <c r="E79" s="29">
        <v>42005</v>
      </c>
      <c r="F79" s="30">
        <v>43100</v>
      </c>
      <c r="G79" s="31">
        <v>0</v>
      </c>
      <c r="H79" s="31">
        <v>0</v>
      </c>
      <c r="I79" s="32">
        <v>0</v>
      </c>
      <c r="J79" s="32">
        <v>0</v>
      </c>
      <c r="K79" s="32">
        <v>0</v>
      </c>
      <c r="L79" s="32">
        <v>0</v>
      </c>
    </row>
    <row r="80" spans="1:12" ht="78" customHeight="1">
      <c r="A80" s="2" t="s">
        <v>86</v>
      </c>
      <c r="B80" s="33" t="s">
        <v>87</v>
      </c>
      <c r="C80" s="34"/>
      <c r="D80" s="28" t="s">
        <v>18</v>
      </c>
      <c r="E80" s="29">
        <v>42005</v>
      </c>
      <c r="F80" s="29">
        <v>43100</v>
      </c>
      <c r="G80" s="32">
        <v>0</v>
      </c>
      <c r="H80" s="31">
        <v>0</v>
      </c>
      <c r="I80" s="32">
        <v>0</v>
      </c>
      <c r="J80" s="32">
        <v>0</v>
      </c>
      <c r="K80" s="32">
        <v>0</v>
      </c>
      <c r="L80" s="32">
        <v>0</v>
      </c>
    </row>
    <row r="81" spans="1:12" ht="57">
      <c r="A81" s="4" t="s">
        <v>88</v>
      </c>
      <c r="B81" s="26" t="s">
        <v>89</v>
      </c>
      <c r="C81" s="27"/>
      <c r="D81" s="48" t="s">
        <v>90</v>
      </c>
      <c r="E81" s="36">
        <v>42005</v>
      </c>
      <c r="F81" s="36">
        <v>43100</v>
      </c>
      <c r="G81" s="31">
        <v>0</v>
      </c>
      <c r="H81" s="32">
        <v>0</v>
      </c>
      <c r="I81" s="32">
        <v>0</v>
      </c>
      <c r="J81" s="32">
        <v>0</v>
      </c>
      <c r="K81" s="32">
        <v>0</v>
      </c>
      <c r="L81" s="32">
        <v>0</v>
      </c>
    </row>
    <row r="82" spans="1:12" ht="57" customHeight="1">
      <c r="A82" s="4" t="s">
        <v>91</v>
      </c>
      <c r="B82" s="26" t="s">
        <v>92</v>
      </c>
      <c r="C82" s="27"/>
      <c r="D82" s="28" t="s">
        <v>18</v>
      </c>
      <c r="E82" s="36">
        <v>42005</v>
      </c>
      <c r="F82" s="37">
        <v>43100</v>
      </c>
      <c r="G82" s="38">
        <v>0</v>
      </c>
      <c r="H82" s="32">
        <v>0</v>
      </c>
      <c r="I82" s="32">
        <v>0</v>
      </c>
      <c r="J82" s="32">
        <v>0</v>
      </c>
      <c r="K82" s="32">
        <v>0</v>
      </c>
      <c r="L82" s="32">
        <v>0</v>
      </c>
    </row>
    <row r="83" spans="1:12" ht="85.5">
      <c r="A83" s="4" t="s">
        <v>93</v>
      </c>
      <c r="B83" s="26" t="s">
        <v>94</v>
      </c>
      <c r="C83" s="27"/>
      <c r="D83" s="48" t="s">
        <v>90</v>
      </c>
      <c r="E83" s="39">
        <v>42005</v>
      </c>
      <c r="F83" s="39">
        <v>43100</v>
      </c>
      <c r="G83" s="38">
        <v>0</v>
      </c>
      <c r="H83" s="32">
        <v>0</v>
      </c>
      <c r="I83" s="32">
        <v>0</v>
      </c>
      <c r="J83" s="32">
        <v>0</v>
      </c>
      <c r="K83" s="32">
        <v>0</v>
      </c>
      <c r="L83" s="32">
        <v>0</v>
      </c>
    </row>
    <row r="84" spans="1:12" ht="51.75" customHeight="1">
      <c r="A84" s="4" t="s">
        <v>95</v>
      </c>
      <c r="B84" s="26" t="s">
        <v>96</v>
      </c>
      <c r="C84" s="27"/>
      <c r="D84" s="28" t="s">
        <v>18</v>
      </c>
      <c r="E84" s="39">
        <v>42005</v>
      </c>
      <c r="F84" s="37">
        <v>43100</v>
      </c>
      <c r="G84" s="38">
        <v>0</v>
      </c>
      <c r="H84" s="32">
        <v>0</v>
      </c>
      <c r="I84" s="32">
        <v>0</v>
      </c>
      <c r="J84" s="32">
        <v>0</v>
      </c>
      <c r="K84" s="32">
        <v>0</v>
      </c>
      <c r="L84" s="32">
        <v>0</v>
      </c>
    </row>
    <row r="85" spans="1:12" ht="44.25" customHeight="1">
      <c r="A85" s="35"/>
      <c r="B85" s="26" t="s">
        <v>97</v>
      </c>
      <c r="C85" s="27">
        <v>1</v>
      </c>
      <c r="D85" s="28" t="s">
        <v>18</v>
      </c>
      <c r="E85" s="40" t="s">
        <v>8</v>
      </c>
      <c r="F85" s="49">
        <v>42094</v>
      </c>
      <c r="G85" s="31" t="s">
        <v>8</v>
      </c>
      <c r="H85" s="32" t="s">
        <v>8</v>
      </c>
      <c r="I85" s="32" t="s">
        <v>8</v>
      </c>
      <c r="J85" s="32" t="s">
        <v>8</v>
      </c>
      <c r="K85" s="32" t="s">
        <v>8</v>
      </c>
      <c r="L85" s="32" t="s">
        <v>8</v>
      </c>
    </row>
    <row r="86" spans="1:12" ht="45">
      <c r="A86" s="4" t="s">
        <v>98</v>
      </c>
      <c r="B86" s="26" t="s">
        <v>99</v>
      </c>
      <c r="C86" s="27"/>
      <c r="D86" s="50" t="s">
        <v>90</v>
      </c>
      <c r="E86" s="39">
        <v>42005</v>
      </c>
      <c r="F86" s="39">
        <v>43100</v>
      </c>
      <c r="G86" s="38">
        <v>0</v>
      </c>
      <c r="H86" s="32">
        <v>0</v>
      </c>
      <c r="I86" s="32">
        <v>0</v>
      </c>
      <c r="J86" s="32">
        <v>0</v>
      </c>
      <c r="K86" s="32">
        <v>0</v>
      </c>
      <c r="L86" s="32">
        <v>0</v>
      </c>
    </row>
    <row r="87" spans="1:12" ht="82.5" customHeight="1">
      <c r="A87" s="4" t="s">
        <v>100</v>
      </c>
      <c r="B87" s="33" t="s">
        <v>101</v>
      </c>
      <c r="C87" s="27"/>
      <c r="D87" s="48" t="s">
        <v>90</v>
      </c>
      <c r="E87" s="37">
        <v>42005</v>
      </c>
      <c r="F87" s="37">
        <v>43100</v>
      </c>
      <c r="G87" s="38">
        <v>0</v>
      </c>
      <c r="H87" s="32">
        <v>0</v>
      </c>
      <c r="I87" s="32">
        <v>0</v>
      </c>
      <c r="J87" s="32">
        <v>0</v>
      </c>
      <c r="K87" s="32">
        <v>0</v>
      </c>
      <c r="L87" s="32">
        <v>0</v>
      </c>
    </row>
    <row r="88" spans="1:12" ht="59.25" customHeight="1">
      <c r="A88" s="4" t="s">
        <v>102</v>
      </c>
      <c r="B88" s="26" t="s">
        <v>103</v>
      </c>
      <c r="C88" s="27"/>
      <c r="D88" s="50" t="s">
        <v>90</v>
      </c>
      <c r="E88" s="37">
        <v>42005</v>
      </c>
      <c r="F88" s="37">
        <v>43100</v>
      </c>
      <c r="G88" s="38">
        <v>0</v>
      </c>
      <c r="H88" s="32">
        <v>0</v>
      </c>
      <c r="I88" s="32">
        <v>0</v>
      </c>
      <c r="J88" s="32">
        <v>0</v>
      </c>
      <c r="K88" s="32">
        <v>0</v>
      </c>
      <c r="L88" s="32">
        <v>0</v>
      </c>
    </row>
    <row r="89" spans="1:12" ht="71.25">
      <c r="A89" s="4" t="s">
        <v>104</v>
      </c>
      <c r="B89" s="26" t="s">
        <v>105</v>
      </c>
      <c r="C89" s="27"/>
      <c r="D89" s="50" t="s">
        <v>90</v>
      </c>
      <c r="E89" s="37">
        <v>42005</v>
      </c>
      <c r="F89" s="37">
        <v>43100</v>
      </c>
      <c r="G89" s="38">
        <v>0</v>
      </c>
      <c r="H89" s="32">
        <v>0</v>
      </c>
      <c r="I89" s="32">
        <v>0</v>
      </c>
      <c r="J89" s="32">
        <v>0</v>
      </c>
      <c r="K89" s="32">
        <v>0</v>
      </c>
      <c r="L89" s="32">
        <v>0</v>
      </c>
    </row>
    <row r="90" spans="1:12" ht="45">
      <c r="A90" s="35"/>
      <c r="B90" s="26" t="s">
        <v>44</v>
      </c>
      <c r="C90" s="27">
        <v>1</v>
      </c>
      <c r="D90" s="50" t="s">
        <v>90</v>
      </c>
      <c r="E90" s="40" t="s">
        <v>8</v>
      </c>
      <c r="F90" s="36">
        <v>42369</v>
      </c>
      <c r="G90" s="31" t="s">
        <v>8</v>
      </c>
      <c r="H90" s="32" t="s">
        <v>8</v>
      </c>
      <c r="I90" s="32" t="s">
        <v>8</v>
      </c>
      <c r="J90" s="32" t="s">
        <v>8</v>
      </c>
      <c r="K90" s="32" t="s">
        <v>8</v>
      </c>
      <c r="L90" s="32" t="s">
        <v>8</v>
      </c>
    </row>
    <row r="91" spans="1:12" ht="45" customHeight="1">
      <c r="A91" s="4" t="s">
        <v>106</v>
      </c>
      <c r="B91" s="26" t="s">
        <v>107</v>
      </c>
      <c r="C91" s="27"/>
      <c r="D91" s="28" t="s">
        <v>18</v>
      </c>
      <c r="E91" s="37">
        <v>42005</v>
      </c>
      <c r="F91" s="37">
        <v>43100</v>
      </c>
      <c r="G91" s="38">
        <v>0</v>
      </c>
      <c r="H91" s="32">
        <v>0</v>
      </c>
      <c r="I91" s="32">
        <v>0</v>
      </c>
      <c r="J91" s="32">
        <v>0</v>
      </c>
      <c r="K91" s="32">
        <v>0</v>
      </c>
      <c r="L91" s="32">
        <v>0</v>
      </c>
    </row>
    <row r="92" spans="1:12" ht="48.75" customHeight="1">
      <c r="A92" s="4" t="s">
        <v>108</v>
      </c>
      <c r="B92" s="33" t="s">
        <v>109</v>
      </c>
      <c r="C92" s="27"/>
      <c r="D92" s="28" t="s">
        <v>18</v>
      </c>
      <c r="E92" s="37">
        <v>42005</v>
      </c>
      <c r="F92" s="37">
        <v>43100</v>
      </c>
      <c r="G92" s="38">
        <v>0</v>
      </c>
      <c r="H92" s="32">
        <v>0</v>
      </c>
      <c r="I92" s="32">
        <v>0</v>
      </c>
      <c r="J92" s="32">
        <v>0</v>
      </c>
      <c r="K92" s="32">
        <v>0</v>
      </c>
      <c r="L92" s="32">
        <v>0</v>
      </c>
    </row>
    <row r="93" spans="1:12" ht="59.25" customHeight="1">
      <c r="A93" s="4" t="s">
        <v>110</v>
      </c>
      <c r="B93" s="33" t="s">
        <v>111</v>
      </c>
      <c r="C93" s="27"/>
      <c r="D93" s="28" t="s">
        <v>18</v>
      </c>
      <c r="E93" s="37">
        <v>42005</v>
      </c>
      <c r="F93" s="37">
        <v>43100</v>
      </c>
      <c r="G93" s="38">
        <v>0</v>
      </c>
      <c r="H93" s="32">
        <v>0</v>
      </c>
      <c r="I93" s="32">
        <v>0</v>
      </c>
      <c r="J93" s="32">
        <v>0</v>
      </c>
      <c r="K93" s="32">
        <v>0</v>
      </c>
      <c r="L93" s="32">
        <v>0</v>
      </c>
    </row>
    <row r="94" spans="1:12" ht="59.25" customHeight="1">
      <c r="A94" s="4" t="s">
        <v>112</v>
      </c>
      <c r="B94" s="33" t="s">
        <v>113</v>
      </c>
      <c r="C94" s="27"/>
      <c r="D94" s="28" t="s">
        <v>18</v>
      </c>
      <c r="E94" s="37">
        <v>42005</v>
      </c>
      <c r="F94" s="37">
        <v>43100</v>
      </c>
      <c r="G94" s="38">
        <v>0</v>
      </c>
      <c r="H94" s="32">
        <v>0</v>
      </c>
      <c r="I94" s="32">
        <v>0</v>
      </c>
      <c r="J94" s="32">
        <v>0</v>
      </c>
      <c r="K94" s="32">
        <v>0</v>
      </c>
      <c r="L94" s="32">
        <v>0</v>
      </c>
    </row>
    <row r="95" spans="1:12" ht="57" customHeight="1">
      <c r="A95" s="4" t="s">
        <v>114</v>
      </c>
      <c r="B95" s="33" t="s">
        <v>115</v>
      </c>
      <c r="C95" s="27"/>
      <c r="D95" s="28" t="s">
        <v>18</v>
      </c>
      <c r="E95" s="37">
        <v>42005</v>
      </c>
      <c r="F95" s="37">
        <v>43100</v>
      </c>
      <c r="G95" s="38">
        <v>0</v>
      </c>
      <c r="H95" s="32">
        <v>0</v>
      </c>
      <c r="I95" s="32">
        <v>0</v>
      </c>
      <c r="J95" s="32">
        <v>0</v>
      </c>
      <c r="K95" s="32">
        <v>0</v>
      </c>
      <c r="L95" s="32">
        <v>0</v>
      </c>
    </row>
    <row r="96" spans="1:12" ht="48.75" customHeight="1">
      <c r="A96" s="35"/>
      <c r="B96" s="26" t="s">
        <v>116</v>
      </c>
      <c r="C96" s="27">
        <v>1</v>
      </c>
      <c r="D96" s="28" t="s">
        <v>18</v>
      </c>
      <c r="E96" s="43" t="s">
        <v>8</v>
      </c>
      <c r="F96" s="44">
        <v>42094</v>
      </c>
      <c r="G96" s="31" t="s">
        <v>8</v>
      </c>
      <c r="H96" s="32" t="s">
        <v>8</v>
      </c>
      <c r="I96" s="32" t="s">
        <v>8</v>
      </c>
      <c r="J96" s="32" t="s">
        <v>8</v>
      </c>
      <c r="K96" s="32" t="s">
        <v>8</v>
      </c>
      <c r="L96" s="32" t="s">
        <v>8</v>
      </c>
    </row>
    <row r="97" spans="1:12" ht="45">
      <c r="A97" s="4" t="s">
        <v>117</v>
      </c>
      <c r="B97" s="26" t="s">
        <v>118</v>
      </c>
      <c r="C97" s="27"/>
      <c r="D97" s="50" t="s">
        <v>90</v>
      </c>
      <c r="E97" s="37">
        <v>42005</v>
      </c>
      <c r="F97" s="37">
        <v>43100</v>
      </c>
      <c r="G97" s="38">
        <v>250000</v>
      </c>
      <c r="H97" s="38">
        <v>249999.27</v>
      </c>
      <c r="I97" s="32">
        <v>0</v>
      </c>
      <c r="J97" s="32">
        <v>0</v>
      </c>
      <c r="K97" s="32">
        <v>0</v>
      </c>
      <c r="L97" s="32">
        <v>0</v>
      </c>
    </row>
    <row r="98" spans="1:12" ht="45">
      <c r="A98" s="4" t="s">
        <v>119</v>
      </c>
      <c r="B98" s="33" t="s">
        <v>120</v>
      </c>
      <c r="C98" s="27"/>
      <c r="D98" s="50" t="s">
        <v>90</v>
      </c>
      <c r="E98" s="37">
        <v>42005</v>
      </c>
      <c r="F98" s="37">
        <v>43100</v>
      </c>
      <c r="G98" s="38">
        <v>250000</v>
      </c>
      <c r="H98" s="38">
        <v>249999.27</v>
      </c>
      <c r="I98" s="32">
        <v>0</v>
      </c>
      <c r="J98" s="32">
        <v>0</v>
      </c>
      <c r="K98" s="32">
        <v>0</v>
      </c>
      <c r="L98" s="32">
        <v>0</v>
      </c>
    </row>
    <row r="99" spans="1:12" ht="57">
      <c r="A99" s="35"/>
      <c r="B99" s="26" t="s">
        <v>121</v>
      </c>
      <c r="C99" s="27">
        <v>1</v>
      </c>
      <c r="D99" s="50" t="s">
        <v>90</v>
      </c>
      <c r="E99" s="46" t="s">
        <v>8</v>
      </c>
      <c r="F99" s="29">
        <v>42094</v>
      </c>
      <c r="G99" s="38" t="s">
        <v>8</v>
      </c>
      <c r="H99" s="32" t="s">
        <v>8</v>
      </c>
      <c r="I99" s="32" t="s">
        <v>8</v>
      </c>
      <c r="J99" s="32" t="s">
        <v>8</v>
      </c>
      <c r="K99" s="32" t="s">
        <v>8</v>
      </c>
      <c r="L99" s="32" t="s">
        <v>8</v>
      </c>
    </row>
    <row r="100" spans="1:12">
      <c r="A100" s="25"/>
      <c r="B100" s="47" t="s">
        <v>82</v>
      </c>
      <c r="C100" s="31" t="s">
        <v>8</v>
      </c>
      <c r="D100" s="31" t="s">
        <v>8</v>
      </c>
      <c r="E100" s="31" t="s">
        <v>8</v>
      </c>
      <c r="F100" s="31" t="s">
        <v>8</v>
      </c>
      <c r="G100" s="31">
        <v>250000</v>
      </c>
      <c r="H100" s="411">
        <v>249999.27</v>
      </c>
      <c r="I100" s="32">
        <v>0</v>
      </c>
      <c r="J100" s="32">
        <v>0</v>
      </c>
      <c r="K100" s="32">
        <v>0</v>
      </c>
      <c r="L100" s="32">
        <v>0</v>
      </c>
    </row>
    <row r="101" spans="1:12">
      <c r="A101" s="504" t="s">
        <v>174</v>
      </c>
      <c r="B101" s="505"/>
      <c r="C101" s="505"/>
      <c r="D101" s="505"/>
      <c r="E101" s="504"/>
      <c r="F101" s="504"/>
      <c r="G101" s="504"/>
      <c r="H101" s="504"/>
      <c r="I101" s="504"/>
      <c r="J101" s="504"/>
      <c r="K101" s="504"/>
      <c r="L101" s="506"/>
    </row>
    <row r="102" spans="1:12" ht="64.5">
      <c r="A102" s="4" t="s">
        <v>175</v>
      </c>
      <c r="B102" s="58" t="s">
        <v>176</v>
      </c>
      <c r="C102" s="27"/>
      <c r="D102" s="59" t="s">
        <v>177</v>
      </c>
      <c r="E102" s="29">
        <v>42005</v>
      </c>
      <c r="F102" s="29">
        <v>42369</v>
      </c>
      <c r="G102" s="31">
        <v>30000</v>
      </c>
      <c r="H102" s="31">
        <v>30000</v>
      </c>
      <c r="I102" s="32">
        <v>600000</v>
      </c>
      <c r="J102" s="32">
        <v>596462.4</v>
      </c>
      <c r="K102" s="32">
        <v>0</v>
      </c>
      <c r="L102" s="60">
        <v>0</v>
      </c>
    </row>
    <row r="103" spans="1:12" ht="64.5">
      <c r="A103" s="2" t="s">
        <v>178</v>
      </c>
      <c r="B103" s="61" t="s">
        <v>179</v>
      </c>
      <c r="C103" s="27"/>
      <c r="D103" s="59" t="s">
        <v>177</v>
      </c>
      <c r="E103" s="29">
        <v>42005</v>
      </c>
      <c r="F103" s="29">
        <v>42369</v>
      </c>
      <c r="G103" s="31">
        <v>0</v>
      </c>
      <c r="H103" s="31">
        <v>0</v>
      </c>
      <c r="I103" s="32">
        <v>0</v>
      </c>
      <c r="J103" s="32">
        <v>0</v>
      </c>
      <c r="K103" s="32">
        <v>0</v>
      </c>
      <c r="L103" s="60">
        <v>0</v>
      </c>
    </row>
    <row r="104" spans="1:12" ht="64.5">
      <c r="A104" s="2" t="s">
        <v>180</v>
      </c>
      <c r="B104" s="61" t="s">
        <v>181</v>
      </c>
      <c r="C104" s="27"/>
      <c r="D104" s="59" t="s">
        <v>177</v>
      </c>
      <c r="E104" s="29">
        <v>42005</v>
      </c>
      <c r="F104" s="29">
        <v>42369</v>
      </c>
      <c r="G104" s="31">
        <v>0</v>
      </c>
      <c r="H104" s="31">
        <v>0</v>
      </c>
      <c r="I104" s="32">
        <v>0</v>
      </c>
      <c r="J104" s="32">
        <v>0</v>
      </c>
      <c r="K104" s="32">
        <v>0</v>
      </c>
      <c r="L104" s="60">
        <v>0</v>
      </c>
    </row>
    <row r="105" spans="1:12" ht="42" customHeight="1">
      <c r="A105" s="2" t="s">
        <v>182</v>
      </c>
      <c r="B105" s="62" t="s">
        <v>183</v>
      </c>
      <c r="C105" s="27"/>
      <c r="D105" s="45" t="s">
        <v>184</v>
      </c>
      <c r="E105" s="29">
        <v>42005</v>
      </c>
      <c r="F105" s="29">
        <v>42369</v>
      </c>
      <c r="G105" s="31">
        <v>0</v>
      </c>
      <c r="H105" s="31">
        <v>0</v>
      </c>
      <c r="I105" s="32">
        <v>0</v>
      </c>
      <c r="J105" s="32">
        <v>0</v>
      </c>
      <c r="K105" s="32">
        <v>0</v>
      </c>
      <c r="L105" s="60">
        <v>0</v>
      </c>
    </row>
    <row r="106" spans="1:12" ht="39" customHeight="1">
      <c r="A106" s="2" t="s">
        <v>185</v>
      </c>
      <c r="B106" s="61" t="s">
        <v>186</v>
      </c>
      <c r="C106" s="27"/>
      <c r="D106" s="63" t="s">
        <v>187</v>
      </c>
      <c r="E106" s="29">
        <v>42005</v>
      </c>
      <c r="F106" s="29">
        <v>42369</v>
      </c>
      <c r="G106" s="31">
        <v>30000</v>
      </c>
      <c r="H106" s="31">
        <v>30000</v>
      </c>
      <c r="I106" s="32">
        <v>600000</v>
      </c>
      <c r="J106" s="32">
        <v>566462.4</v>
      </c>
      <c r="K106" s="32">
        <v>0</v>
      </c>
      <c r="L106" s="60">
        <v>0</v>
      </c>
    </row>
    <row r="107" spans="1:12" ht="66" customHeight="1">
      <c r="A107" s="2"/>
      <c r="B107" s="61" t="s">
        <v>188</v>
      </c>
      <c r="C107" s="27">
        <v>1</v>
      </c>
      <c r="D107" s="63" t="s">
        <v>189</v>
      </c>
      <c r="E107" s="29">
        <v>42005</v>
      </c>
      <c r="F107" s="29">
        <v>42369</v>
      </c>
      <c r="G107" s="38" t="s">
        <v>8</v>
      </c>
      <c r="H107" s="32" t="s">
        <v>8</v>
      </c>
      <c r="I107" s="32" t="s">
        <v>8</v>
      </c>
      <c r="J107" s="32" t="s">
        <v>8</v>
      </c>
      <c r="K107" s="32" t="s">
        <v>8</v>
      </c>
      <c r="L107" s="60" t="s">
        <v>8</v>
      </c>
    </row>
    <row r="108" spans="1:12" ht="35.25" customHeight="1">
      <c r="A108" s="2" t="s">
        <v>190</v>
      </c>
      <c r="B108" s="64" t="s">
        <v>191</v>
      </c>
      <c r="C108" s="27"/>
      <c r="D108" s="63" t="s">
        <v>187</v>
      </c>
      <c r="E108" s="29">
        <v>42005</v>
      </c>
      <c r="F108" s="29">
        <v>42369</v>
      </c>
      <c r="G108" s="31">
        <v>0</v>
      </c>
      <c r="H108" s="31">
        <v>0</v>
      </c>
      <c r="I108" s="32">
        <v>0</v>
      </c>
      <c r="J108" s="32">
        <v>0</v>
      </c>
      <c r="K108" s="32">
        <v>0</v>
      </c>
      <c r="L108" s="60">
        <v>0</v>
      </c>
    </row>
    <row r="109" spans="1:12" ht="39.75" customHeight="1">
      <c r="A109" s="2" t="s">
        <v>192</v>
      </c>
      <c r="B109" s="61" t="s">
        <v>193</v>
      </c>
      <c r="C109" s="27"/>
      <c r="D109" s="63" t="s">
        <v>187</v>
      </c>
      <c r="E109" s="29">
        <v>42005</v>
      </c>
      <c r="F109" s="29">
        <v>42369</v>
      </c>
      <c r="G109" s="31">
        <v>0</v>
      </c>
      <c r="H109" s="31">
        <v>0</v>
      </c>
      <c r="I109" s="32">
        <v>0</v>
      </c>
      <c r="J109" s="32">
        <v>0</v>
      </c>
      <c r="K109" s="32">
        <v>0</v>
      </c>
      <c r="L109" s="60">
        <v>0</v>
      </c>
    </row>
    <row r="110" spans="1:12" ht="57" customHeight="1">
      <c r="A110" s="2" t="s">
        <v>194</v>
      </c>
      <c r="B110" s="61" t="s">
        <v>195</v>
      </c>
      <c r="C110" s="65"/>
      <c r="D110" s="45" t="s">
        <v>184</v>
      </c>
      <c r="E110" s="29">
        <v>42005</v>
      </c>
      <c r="F110" s="29">
        <v>42369</v>
      </c>
      <c r="G110" s="32">
        <v>0</v>
      </c>
      <c r="H110" s="31">
        <v>0</v>
      </c>
      <c r="I110" s="32">
        <v>0</v>
      </c>
      <c r="J110" s="32">
        <v>0</v>
      </c>
      <c r="K110" s="32">
        <v>0</v>
      </c>
      <c r="L110" s="60">
        <v>0</v>
      </c>
    </row>
    <row r="111" spans="1:12" ht="44.25" customHeight="1">
      <c r="A111" s="2"/>
      <c r="B111" s="67" t="s">
        <v>196</v>
      </c>
      <c r="C111" s="27">
        <v>2</v>
      </c>
      <c r="D111" s="45" t="s">
        <v>184</v>
      </c>
      <c r="E111" s="29">
        <v>42005</v>
      </c>
      <c r="F111" s="29">
        <v>42369</v>
      </c>
      <c r="G111" s="38" t="s">
        <v>8</v>
      </c>
      <c r="H111" s="32" t="s">
        <v>8</v>
      </c>
      <c r="I111" s="32" t="s">
        <v>8</v>
      </c>
      <c r="J111" s="32" t="s">
        <v>8</v>
      </c>
      <c r="K111" s="32" t="s">
        <v>8</v>
      </c>
      <c r="L111" s="60" t="s">
        <v>8</v>
      </c>
    </row>
    <row r="112" spans="1:12">
      <c r="A112" s="25"/>
      <c r="B112" s="47" t="s">
        <v>82</v>
      </c>
      <c r="C112" s="31" t="s">
        <v>8</v>
      </c>
      <c r="D112" s="31" t="s">
        <v>8</v>
      </c>
      <c r="E112" s="31" t="s">
        <v>8</v>
      </c>
      <c r="F112" s="31" t="s">
        <v>8</v>
      </c>
      <c r="G112" s="31">
        <v>30000</v>
      </c>
      <c r="H112" s="399">
        <v>30000</v>
      </c>
      <c r="I112" s="32">
        <v>600000</v>
      </c>
      <c r="J112" s="399">
        <v>596462.4</v>
      </c>
      <c r="K112" s="32">
        <v>0</v>
      </c>
      <c r="L112" s="60">
        <v>0</v>
      </c>
    </row>
    <row r="113" spans="1:12">
      <c r="A113" s="25"/>
      <c r="B113" s="47" t="s">
        <v>197</v>
      </c>
      <c r="C113" s="31" t="s">
        <v>8</v>
      </c>
      <c r="D113" s="31" t="s">
        <v>8</v>
      </c>
      <c r="E113" s="31" t="s">
        <v>8</v>
      </c>
      <c r="F113" s="31" t="s">
        <v>8</v>
      </c>
      <c r="G113" s="31">
        <v>1570000</v>
      </c>
      <c r="H113" s="38">
        <v>1457511.75</v>
      </c>
      <c r="I113" s="32">
        <v>1340100</v>
      </c>
      <c r="J113" s="32">
        <v>1334939.76</v>
      </c>
      <c r="K113" s="32">
        <v>708500</v>
      </c>
      <c r="L113" s="397" t="s">
        <v>1026</v>
      </c>
    </row>
    <row r="114" spans="1:12" ht="36" customHeight="1">
      <c r="A114" s="498" t="s">
        <v>314</v>
      </c>
      <c r="B114" s="499"/>
      <c r="C114" s="499"/>
      <c r="D114" s="499"/>
      <c r="E114" s="499"/>
      <c r="F114" s="499"/>
      <c r="G114" s="499"/>
      <c r="H114" s="499"/>
      <c r="I114" s="499"/>
      <c r="J114" s="499"/>
      <c r="K114" s="499"/>
      <c r="L114" s="499"/>
    </row>
    <row r="115" spans="1:12">
      <c r="A115" s="496" t="s">
        <v>198</v>
      </c>
      <c r="B115" s="496"/>
      <c r="C115" s="496"/>
      <c r="D115" s="496"/>
      <c r="E115" s="496"/>
      <c r="F115" s="496"/>
      <c r="G115" s="496"/>
      <c r="H115" s="496"/>
      <c r="I115" s="496"/>
      <c r="J115" s="496"/>
      <c r="K115" s="496"/>
      <c r="L115" s="496"/>
    </row>
    <row r="116" spans="1:12" s="1" customFormat="1" ht="46.5" customHeight="1">
      <c r="A116" s="2" t="s">
        <v>3</v>
      </c>
      <c r="B116" s="5" t="s">
        <v>199</v>
      </c>
      <c r="C116" s="8"/>
      <c r="D116" s="12" t="s">
        <v>200</v>
      </c>
      <c r="E116" s="14">
        <v>42005</v>
      </c>
      <c r="F116" s="15">
        <v>42369</v>
      </c>
      <c r="G116" s="9">
        <v>0</v>
      </c>
      <c r="H116" s="9">
        <v>0</v>
      </c>
      <c r="I116" s="9">
        <v>0</v>
      </c>
      <c r="J116" s="9">
        <v>0</v>
      </c>
      <c r="K116" s="9">
        <v>0</v>
      </c>
      <c r="L116" s="9">
        <v>0</v>
      </c>
    </row>
    <row r="117" spans="1:12" ht="34.5" customHeight="1">
      <c r="A117" s="2"/>
      <c r="B117" s="7" t="s">
        <v>201</v>
      </c>
      <c r="C117" s="68">
        <v>0</v>
      </c>
      <c r="D117" s="12" t="s">
        <v>200</v>
      </c>
      <c r="E117" s="8" t="s">
        <v>8</v>
      </c>
      <c r="F117" s="15">
        <v>42262</v>
      </c>
      <c r="G117" s="10" t="s">
        <v>8</v>
      </c>
      <c r="H117" s="11" t="s">
        <v>8</v>
      </c>
      <c r="I117" s="10" t="s">
        <v>8</v>
      </c>
      <c r="J117" s="10" t="s">
        <v>8</v>
      </c>
      <c r="K117" s="10" t="s">
        <v>8</v>
      </c>
      <c r="L117" s="10" t="s">
        <v>8</v>
      </c>
    </row>
    <row r="118" spans="1:12" ht="69" customHeight="1">
      <c r="A118" s="2" t="s">
        <v>12</v>
      </c>
      <c r="B118" s="5" t="s">
        <v>202</v>
      </c>
      <c r="C118" s="8"/>
      <c r="D118" s="12" t="s">
        <v>200</v>
      </c>
      <c r="E118" s="14">
        <v>42005</v>
      </c>
      <c r="F118" s="15">
        <v>42369</v>
      </c>
      <c r="G118" s="9">
        <v>0</v>
      </c>
      <c r="H118" s="9">
        <v>0</v>
      </c>
      <c r="I118" s="9">
        <v>0</v>
      </c>
      <c r="J118" s="9">
        <v>0</v>
      </c>
      <c r="K118" s="9">
        <v>0</v>
      </c>
      <c r="L118" s="9">
        <v>0</v>
      </c>
    </row>
    <row r="119" spans="1:12" ht="34.5" customHeight="1">
      <c r="A119" s="2"/>
      <c r="B119" s="7" t="s">
        <v>203</v>
      </c>
      <c r="C119" s="8">
        <v>0</v>
      </c>
      <c r="D119" s="12" t="s">
        <v>200</v>
      </c>
      <c r="E119" s="8" t="s">
        <v>8</v>
      </c>
      <c r="F119" s="15">
        <v>42323</v>
      </c>
      <c r="G119" s="10" t="s">
        <v>8</v>
      </c>
      <c r="H119" s="11" t="s">
        <v>8</v>
      </c>
      <c r="I119" s="10" t="s">
        <v>8</v>
      </c>
      <c r="J119" s="10" t="s">
        <v>8</v>
      </c>
      <c r="K119" s="10" t="s">
        <v>8</v>
      </c>
      <c r="L119" s="10" t="s">
        <v>8</v>
      </c>
    </row>
    <row r="120" spans="1:12" ht="39.75" customHeight="1">
      <c r="A120" s="2" t="s">
        <v>122</v>
      </c>
      <c r="B120" s="69" t="s">
        <v>204</v>
      </c>
      <c r="C120" s="9"/>
      <c r="D120" s="12" t="s">
        <v>200</v>
      </c>
      <c r="E120" s="14">
        <v>42005</v>
      </c>
      <c r="F120" s="15">
        <v>42369</v>
      </c>
      <c r="G120" s="9">
        <v>13589678</v>
      </c>
      <c r="H120" s="70">
        <v>13394155.85</v>
      </c>
      <c r="I120" s="9">
        <v>0</v>
      </c>
      <c r="J120" s="9">
        <v>0</v>
      </c>
      <c r="K120" s="9">
        <v>0</v>
      </c>
      <c r="L120" s="9">
        <v>0</v>
      </c>
    </row>
    <row r="121" spans="1:12" ht="48">
      <c r="A121" s="6"/>
      <c r="B121" s="7" t="s">
        <v>205</v>
      </c>
      <c r="C121" s="71">
        <v>0</v>
      </c>
      <c r="D121" s="12" t="s">
        <v>200</v>
      </c>
      <c r="E121" s="8" t="s">
        <v>8</v>
      </c>
      <c r="F121" s="15">
        <v>42369</v>
      </c>
      <c r="G121" s="10" t="s">
        <v>8</v>
      </c>
      <c r="H121" s="11" t="s">
        <v>8</v>
      </c>
      <c r="I121" s="10" t="s">
        <v>8</v>
      </c>
      <c r="J121" s="10" t="s">
        <v>8</v>
      </c>
      <c r="K121" s="10" t="s">
        <v>8</v>
      </c>
      <c r="L121" s="10" t="s">
        <v>8</v>
      </c>
    </row>
    <row r="122" spans="1:12" ht="63" customHeight="1">
      <c r="A122" s="2" t="s">
        <v>123</v>
      </c>
      <c r="B122" s="69" t="s">
        <v>206</v>
      </c>
      <c r="C122" s="71"/>
      <c r="D122" s="12" t="s">
        <v>200</v>
      </c>
      <c r="E122" s="14">
        <v>42005</v>
      </c>
      <c r="F122" s="72">
        <v>42369</v>
      </c>
      <c r="G122" s="9">
        <v>0</v>
      </c>
      <c r="H122" s="9">
        <v>0</v>
      </c>
      <c r="I122" s="9">
        <v>0</v>
      </c>
      <c r="J122" s="9">
        <v>0</v>
      </c>
      <c r="K122" s="9">
        <v>0</v>
      </c>
      <c r="L122" s="9">
        <v>0</v>
      </c>
    </row>
    <row r="123" spans="1:12" ht="48">
      <c r="A123" s="6"/>
      <c r="B123" s="7" t="s">
        <v>207</v>
      </c>
      <c r="C123" s="71">
        <v>0</v>
      </c>
      <c r="D123" s="12" t="s">
        <v>200</v>
      </c>
      <c r="E123" s="8" t="s">
        <v>8</v>
      </c>
      <c r="F123" s="15">
        <v>42050</v>
      </c>
      <c r="G123" s="10" t="s">
        <v>8</v>
      </c>
      <c r="H123" s="11" t="s">
        <v>8</v>
      </c>
      <c r="I123" s="10" t="s">
        <v>8</v>
      </c>
      <c r="J123" s="10" t="s">
        <v>8</v>
      </c>
      <c r="K123" s="10" t="s">
        <v>8</v>
      </c>
      <c r="L123" s="10" t="s">
        <v>8</v>
      </c>
    </row>
    <row r="124" spans="1:12" ht="31.5" customHeight="1">
      <c r="A124" s="2" t="s">
        <v>165</v>
      </c>
      <c r="B124" s="69" t="s">
        <v>208</v>
      </c>
      <c r="C124" s="71"/>
      <c r="D124" s="12" t="s">
        <v>200</v>
      </c>
      <c r="E124" s="14">
        <v>42005</v>
      </c>
      <c r="F124" s="72">
        <v>42369</v>
      </c>
      <c r="G124" s="9">
        <v>0</v>
      </c>
      <c r="H124" s="9">
        <v>0</v>
      </c>
      <c r="I124" s="9">
        <v>0</v>
      </c>
      <c r="J124" s="9">
        <v>0</v>
      </c>
      <c r="K124" s="9">
        <v>0</v>
      </c>
      <c r="L124" s="9">
        <v>0</v>
      </c>
    </row>
    <row r="125" spans="1:12" ht="48">
      <c r="A125" s="6"/>
      <c r="B125" s="7" t="s">
        <v>209</v>
      </c>
      <c r="C125" s="71">
        <v>3</v>
      </c>
      <c r="D125" s="12" t="s">
        <v>200</v>
      </c>
      <c r="E125" s="8" t="s">
        <v>8</v>
      </c>
      <c r="F125" s="15">
        <v>42095</v>
      </c>
      <c r="G125" s="10" t="s">
        <v>8</v>
      </c>
      <c r="H125" s="11" t="s">
        <v>8</v>
      </c>
      <c r="I125" s="10" t="s">
        <v>8</v>
      </c>
      <c r="J125" s="10" t="s">
        <v>8</v>
      </c>
      <c r="K125" s="10" t="s">
        <v>8</v>
      </c>
      <c r="L125" s="10" t="s">
        <v>8</v>
      </c>
    </row>
    <row r="126" spans="1:12" ht="51">
      <c r="A126" s="2" t="s">
        <v>210</v>
      </c>
      <c r="B126" s="69" t="s">
        <v>211</v>
      </c>
      <c r="C126" s="71"/>
      <c r="D126" s="12" t="s">
        <v>200</v>
      </c>
      <c r="E126" s="14">
        <v>42005</v>
      </c>
      <c r="F126" s="72">
        <v>42369</v>
      </c>
      <c r="G126" s="9">
        <v>0</v>
      </c>
      <c r="H126" s="9">
        <v>0</v>
      </c>
      <c r="I126" s="9">
        <v>0</v>
      </c>
      <c r="J126" s="9">
        <v>0</v>
      </c>
      <c r="K126" s="9">
        <v>0</v>
      </c>
      <c r="L126" s="9">
        <v>0</v>
      </c>
    </row>
    <row r="127" spans="1:12" ht="48">
      <c r="A127" s="6"/>
      <c r="B127" s="7" t="s">
        <v>212</v>
      </c>
      <c r="C127" s="71">
        <v>2</v>
      </c>
      <c r="D127" s="12" t="s">
        <v>200</v>
      </c>
      <c r="E127" s="8" t="s">
        <v>8</v>
      </c>
      <c r="F127" s="15">
        <v>42119</v>
      </c>
      <c r="G127" s="10" t="s">
        <v>8</v>
      </c>
      <c r="H127" s="11" t="s">
        <v>8</v>
      </c>
      <c r="I127" s="10" t="s">
        <v>8</v>
      </c>
      <c r="J127" s="10" t="s">
        <v>8</v>
      </c>
      <c r="K127" s="10" t="s">
        <v>8</v>
      </c>
      <c r="L127" s="10" t="s">
        <v>8</v>
      </c>
    </row>
    <row r="128" spans="1:12" ht="48">
      <c r="A128" s="6"/>
      <c r="B128" s="7" t="s">
        <v>213</v>
      </c>
      <c r="C128" s="71">
        <v>2</v>
      </c>
      <c r="D128" s="12" t="s">
        <v>200</v>
      </c>
      <c r="E128" s="8" t="s">
        <v>8</v>
      </c>
      <c r="F128" s="15">
        <v>42241</v>
      </c>
      <c r="G128" s="10" t="s">
        <v>8</v>
      </c>
      <c r="H128" s="11" t="s">
        <v>8</v>
      </c>
      <c r="I128" s="10" t="s">
        <v>8</v>
      </c>
      <c r="J128" s="10" t="s">
        <v>8</v>
      </c>
      <c r="K128" s="10" t="s">
        <v>8</v>
      </c>
      <c r="L128" s="10" t="s">
        <v>8</v>
      </c>
    </row>
    <row r="129" spans="1:12" ht="48">
      <c r="A129" s="2" t="s">
        <v>214</v>
      </c>
      <c r="B129" s="69" t="s">
        <v>215</v>
      </c>
      <c r="C129" s="71"/>
      <c r="D129" s="12" t="s">
        <v>200</v>
      </c>
      <c r="E129" s="14">
        <v>42005</v>
      </c>
      <c r="F129" s="72">
        <v>42369</v>
      </c>
      <c r="G129" s="9">
        <v>0</v>
      </c>
      <c r="H129" s="9">
        <v>0</v>
      </c>
      <c r="I129" s="9">
        <v>0</v>
      </c>
      <c r="J129" s="9">
        <v>0</v>
      </c>
      <c r="K129" s="9">
        <v>0</v>
      </c>
      <c r="L129" s="9">
        <v>0</v>
      </c>
    </row>
    <row r="130" spans="1:12" ht="48">
      <c r="A130" s="6"/>
      <c r="B130" s="7" t="s">
        <v>216</v>
      </c>
      <c r="C130" s="71">
        <v>0</v>
      </c>
      <c r="D130" s="12" t="s">
        <v>200</v>
      </c>
      <c r="E130" s="8" t="s">
        <v>8</v>
      </c>
      <c r="F130" s="15">
        <v>42369</v>
      </c>
      <c r="G130" s="10" t="s">
        <v>8</v>
      </c>
      <c r="H130" s="11" t="s">
        <v>8</v>
      </c>
      <c r="I130" s="10" t="s">
        <v>8</v>
      </c>
      <c r="J130" s="10" t="s">
        <v>8</v>
      </c>
      <c r="K130" s="10" t="s">
        <v>8</v>
      </c>
      <c r="L130" s="10" t="s">
        <v>8</v>
      </c>
    </row>
    <row r="131" spans="1:12" ht="48">
      <c r="A131" s="2" t="s">
        <v>217</v>
      </c>
      <c r="B131" s="69" t="s">
        <v>218</v>
      </c>
      <c r="C131" s="71"/>
      <c r="D131" s="12" t="s">
        <v>200</v>
      </c>
      <c r="E131" s="14">
        <v>42005</v>
      </c>
      <c r="F131" s="72">
        <v>42369</v>
      </c>
      <c r="G131" s="70">
        <v>0</v>
      </c>
      <c r="H131" s="70">
        <v>0</v>
      </c>
      <c r="I131" s="9">
        <v>0</v>
      </c>
      <c r="J131" s="9">
        <v>0</v>
      </c>
      <c r="K131" s="9">
        <v>0</v>
      </c>
      <c r="L131" s="9">
        <v>0</v>
      </c>
    </row>
    <row r="132" spans="1:12" ht="48">
      <c r="A132" s="6"/>
      <c r="B132" s="7" t="s">
        <v>219</v>
      </c>
      <c r="C132" s="71">
        <v>0</v>
      </c>
      <c r="D132" s="12" t="s">
        <v>200</v>
      </c>
      <c r="E132" s="8" t="s">
        <v>8</v>
      </c>
      <c r="F132" s="15">
        <v>42369</v>
      </c>
      <c r="G132" s="10" t="s">
        <v>8</v>
      </c>
      <c r="H132" s="10" t="s">
        <v>8</v>
      </c>
      <c r="I132" s="10" t="s">
        <v>8</v>
      </c>
      <c r="J132" s="10" t="s">
        <v>8</v>
      </c>
      <c r="K132" s="10" t="s">
        <v>8</v>
      </c>
      <c r="L132" s="10" t="s">
        <v>8</v>
      </c>
    </row>
    <row r="133" spans="1:12" ht="78" customHeight="1">
      <c r="A133" s="2" t="s">
        <v>220</v>
      </c>
      <c r="B133" s="69" t="s">
        <v>221</v>
      </c>
      <c r="C133" s="71"/>
      <c r="D133" s="12" t="s">
        <v>200</v>
      </c>
      <c r="E133" s="14">
        <v>42005</v>
      </c>
      <c r="F133" s="72">
        <v>42369</v>
      </c>
      <c r="G133" s="9">
        <v>0</v>
      </c>
      <c r="H133" s="73">
        <v>0</v>
      </c>
      <c r="I133" s="9">
        <v>0</v>
      </c>
      <c r="J133" s="9">
        <v>0</v>
      </c>
      <c r="K133" s="9">
        <v>0</v>
      </c>
      <c r="L133" s="9">
        <v>0</v>
      </c>
    </row>
    <row r="134" spans="1:12" ht="48">
      <c r="A134" s="6"/>
      <c r="B134" s="7" t="s">
        <v>222</v>
      </c>
      <c r="C134" s="71">
        <v>2</v>
      </c>
      <c r="D134" s="12" t="s">
        <v>200</v>
      </c>
      <c r="E134" s="8" t="s">
        <v>8</v>
      </c>
      <c r="F134" s="15">
        <v>42323</v>
      </c>
      <c r="G134" s="10" t="s">
        <v>8</v>
      </c>
      <c r="H134" s="10" t="s">
        <v>8</v>
      </c>
      <c r="I134" s="10" t="s">
        <v>8</v>
      </c>
      <c r="J134" s="10" t="s">
        <v>8</v>
      </c>
      <c r="K134" s="10" t="s">
        <v>8</v>
      </c>
      <c r="L134" s="10" t="s">
        <v>8</v>
      </c>
    </row>
    <row r="135" spans="1:12">
      <c r="A135" s="6"/>
      <c r="B135" s="74" t="s">
        <v>223</v>
      </c>
      <c r="C135" s="75" t="s">
        <v>8</v>
      </c>
      <c r="D135" s="75" t="s">
        <v>8</v>
      </c>
      <c r="E135" s="75" t="s">
        <v>8</v>
      </c>
      <c r="F135" s="75" t="s">
        <v>8</v>
      </c>
      <c r="G135" s="73">
        <v>13589678</v>
      </c>
      <c r="H135" s="70">
        <v>13394155.85</v>
      </c>
      <c r="I135" s="9">
        <v>0</v>
      </c>
      <c r="J135" s="9">
        <v>0</v>
      </c>
      <c r="K135" s="9">
        <v>0</v>
      </c>
      <c r="L135" s="9">
        <v>0</v>
      </c>
    </row>
    <row r="136" spans="1:12">
      <c r="A136" s="496" t="s">
        <v>224</v>
      </c>
      <c r="B136" s="496"/>
      <c r="C136" s="496"/>
      <c r="D136" s="496"/>
      <c r="E136" s="496"/>
      <c r="F136" s="496"/>
      <c r="G136" s="496"/>
      <c r="H136" s="496"/>
      <c r="I136" s="496"/>
      <c r="J136" s="496"/>
      <c r="K136" s="496"/>
      <c r="L136" s="496"/>
    </row>
    <row r="137" spans="1:12" ht="52.5" customHeight="1">
      <c r="A137" s="76" t="s">
        <v>16</v>
      </c>
      <c r="B137" s="69" t="s">
        <v>225</v>
      </c>
      <c r="C137" s="71"/>
      <c r="D137" s="8" t="s">
        <v>226</v>
      </c>
      <c r="E137" s="72">
        <v>42005</v>
      </c>
      <c r="F137" s="72">
        <v>42369</v>
      </c>
      <c r="G137" s="9">
        <v>100300</v>
      </c>
      <c r="H137" s="73">
        <v>98483.38</v>
      </c>
      <c r="I137" s="9">
        <v>0</v>
      </c>
      <c r="J137" s="9">
        <v>0</v>
      </c>
      <c r="K137" s="9">
        <v>0</v>
      </c>
      <c r="L137" s="9">
        <v>0</v>
      </c>
    </row>
    <row r="138" spans="1:12" ht="52.5" customHeight="1">
      <c r="A138" s="76" t="s">
        <v>19</v>
      </c>
      <c r="B138" s="8" t="s">
        <v>227</v>
      </c>
      <c r="C138" s="71"/>
      <c r="D138" s="8" t="s">
        <v>226</v>
      </c>
      <c r="E138" s="72">
        <v>42005</v>
      </c>
      <c r="F138" s="72">
        <v>42369</v>
      </c>
      <c r="G138" s="9">
        <v>0</v>
      </c>
      <c r="H138" s="9">
        <v>0</v>
      </c>
      <c r="I138" s="9">
        <v>0</v>
      </c>
      <c r="J138" s="9">
        <v>0</v>
      </c>
      <c r="K138" s="9">
        <v>0</v>
      </c>
      <c r="L138" s="9">
        <v>0</v>
      </c>
    </row>
    <row r="139" spans="1:12" ht="48.75" customHeight="1">
      <c r="A139" s="76" t="s">
        <v>21</v>
      </c>
      <c r="B139" s="8" t="s">
        <v>228</v>
      </c>
      <c r="C139" s="71"/>
      <c r="D139" s="8" t="s">
        <v>226</v>
      </c>
      <c r="E139" s="72">
        <v>42005</v>
      </c>
      <c r="F139" s="72">
        <v>42369</v>
      </c>
      <c r="G139" s="9">
        <v>100300</v>
      </c>
      <c r="H139" s="73">
        <v>98483.38</v>
      </c>
      <c r="I139" s="9">
        <v>0</v>
      </c>
      <c r="J139" s="9">
        <v>0</v>
      </c>
      <c r="K139" s="9">
        <v>0</v>
      </c>
      <c r="L139" s="9">
        <v>0</v>
      </c>
    </row>
    <row r="140" spans="1:12" ht="53.25" customHeight="1">
      <c r="A140" s="77"/>
      <c r="B140" s="78" t="s">
        <v>229</v>
      </c>
      <c r="C140" s="71">
        <v>0</v>
      </c>
      <c r="D140" s="8" t="s">
        <v>226</v>
      </c>
      <c r="E140" s="8" t="s">
        <v>8</v>
      </c>
      <c r="F140" s="72">
        <v>42369</v>
      </c>
      <c r="G140" s="73" t="s">
        <v>8</v>
      </c>
      <c r="H140" s="9" t="s">
        <v>8</v>
      </c>
      <c r="I140" s="73" t="s">
        <v>8</v>
      </c>
      <c r="J140" s="73" t="s">
        <v>8</v>
      </c>
      <c r="K140" s="73" t="s">
        <v>8</v>
      </c>
      <c r="L140" s="73" t="s">
        <v>8</v>
      </c>
    </row>
    <row r="141" spans="1:12" ht="51.75" customHeight="1">
      <c r="A141" s="76" t="s">
        <v>30</v>
      </c>
      <c r="B141" s="69" t="s">
        <v>230</v>
      </c>
      <c r="C141" s="71"/>
      <c r="D141" s="8" t="s">
        <v>226</v>
      </c>
      <c r="E141" s="72">
        <v>42005</v>
      </c>
      <c r="F141" s="72">
        <v>42369</v>
      </c>
      <c r="G141" s="9">
        <v>1227853</v>
      </c>
      <c r="H141" s="73">
        <v>1205588.6200000001</v>
      </c>
      <c r="I141" s="9">
        <v>0</v>
      </c>
      <c r="J141" s="9">
        <v>0</v>
      </c>
      <c r="K141" s="9">
        <v>0</v>
      </c>
      <c r="L141" s="9">
        <v>0</v>
      </c>
    </row>
    <row r="142" spans="1:12" ht="55.5" customHeight="1">
      <c r="A142" s="76" t="s">
        <v>32</v>
      </c>
      <c r="B142" s="8" t="s">
        <v>231</v>
      </c>
      <c r="C142" s="71"/>
      <c r="D142" s="8" t="s">
        <v>226</v>
      </c>
      <c r="E142" s="72">
        <v>42005</v>
      </c>
      <c r="F142" s="72">
        <v>42369</v>
      </c>
      <c r="G142" s="9">
        <v>120000</v>
      </c>
      <c r="H142" s="73">
        <v>112000</v>
      </c>
      <c r="I142" s="9">
        <v>0</v>
      </c>
      <c r="J142" s="9">
        <v>0</v>
      </c>
      <c r="K142" s="9">
        <v>0</v>
      </c>
      <c r="L142" s="9">
        <v>0</v>
      </c>
    </row>
    <row r="143" spans="1:12" ht="51.75" customHeight="1">
      <c r="A143" s="76" t="s">
        <v>42</v>
      </c>
      <c r="B143" s="8" t="s">
        <v>232</v>
      </c>
      <c r="C143" s="71"/>
      <c r="D143" s="8" t="s">
        <v>226</v>
      </c>
      <c r="E143" s="72">
        <v>42005</v>
      </c>
      <c r="F143" s="72">
        <v>42369</v>
      </c>
      <c r="G143" s="9">
        <v>522354</v>
      </c>
      <c r="H143" s="9">
        <v>522354</v>
      </c>
      <c r="I143" s="9">
        <v>0</v>
      </c>
      <c r="J143" s="9">
        <v>0</v>
      </c>
      <c r="K143" s="9">
        <v>0</v>
      </c>
      <c r="L143" s="9">
        <v>0</v>
      </c>
    </row>
    <row r="144" spans="1:12" ht="51.75" customHeight="1">
      <c r="A144" s="76" t="s">
        <v>233</v>
      </c>
      <c r="B144" s="8" t="s">
        <v>234</v>
      </c>
      <c r="C144" s="71"/>
      <c r="D144" s="8" t="s">
        <v>226</v>
      </c>
      <c r="E144" s="72">
        <v>42005</v>
      </c>
      <c r="F144" s="72">
        <v>42369</v>
      </c>
      <c r="G144" s="9">
        <v>80000</v>
      </c>
      <c r="H144" s="73">
        <v>69792.87</v>
      </c>
      <c r="I144" s="9">
        <v>0</v>
      </c>
      <c r="J144" s="9">
        <v>0</v>
      </c>
      <c r="K144" s="9">
        <v>0</v>
      </c>
      <c r="L144" s="9">
        <v>0</v>
      </c>
    </row>
    <row r="145" spans="1:12" ht="56.25" customHeight="1">
      <c r="A145" s="77"/>
      <c r="B145" s="78" t="s">
        <v>235</v>
      </c>
      <c r="C145" s="71">
        <v>0</v>
      </c>
      <c r="D145" s="8" t="s">
        <v>226</v>
      </c>
      <c r="E145" s="8" t="s">
        <v>8</v>
      </c>
      <c r="F145" s="72">
        <v>42369</v>
      </c>
      <c r="G145" s="73" t="s">
        <v>8</v>
      </c>
      <c r="H145" s="9" t="s">
        <v>8</v>
      </c>
      <c r="I145" s="73" t="s">
        <v>8</v>
      </c>
      <c r="J145" s="73" t="s">
        <v>8</v>
      </c>
      <c r="K145" s="73" t="s">
        <v>8</v>
      </c>
      <c r="L145" s="73" t="s">
        <v>8</v>
      </c>
    </row>
    <row r="146" spans="1:12" ht="63.75">
      <c r="A146" s="76" t="s">
        <v>45</v>
      </c>
      <c r="B146" s="69" t="s">
        <v>236</v>
      </c>
      <c r="C146" s="71"/>
      <c r="D146" s="8" t="s">
        <v>226</v>
      </c>
      <c r="E146" s="72">
        <v>42005</v>
      </c>
      <c r="F146" s="72">
        <v>42369</v>
      </c>
      <c r="G146" s="412">
        <v>2327659</v>
      </c>
      <c r="H146" s="73">
        <v>2212909.83</v>
      </c>
      <c r="I146" s="9">
        <v>0</v>
      </c>
      <c r="J146" s="9">
        <v>0</v>
      </c>
      <c r="K146" s="9">
        <v>0</v>
      </c>
      <c r="L146" s="9">
        <v>0</v>
      </c>
    </row>
    <row r="147" spans="1:12" ht="51" customHeight="1">
      <c r="A147" s="76" t="s">
        <v>47</v>
      </c>
      <c r="B147" s="8" t="s">
        <v>237</v>
      </c>
      <c r="C147" s="71"/>
      <c r="D147" s="8" t="s">
        <v>226</v>
      </c>
      <c r="E147" s="72">
        <v>42005</v>
      </c>
      <c r="F147" s="72">
        <v>42369</v>
      </c>
      <c r="G147" s="73">
        <v>1510379</v>
      </c>
      <c r="H147" s="73">
        <v>1403879.36</v>
      </c>
      <c r="I147" s="9">
        <v>0</v>
      </c>
      <c r="J147" s="9">
        <v>0</v>
      </c>
      <c r="K147" s="9">
        <v>0</v>
      </c>
      <c r="L147" s="9">
        <v>0</v>
      </c>
    </row>
    <row r="148" spans="1:12" ht="51" customHeight="1">
      <c r="A148" s="76" t="s">
        <v>49</v>
      </c>
      <c r="B148" s="8" t="s">
        <v>238</v>
      </c>
      <c r="C148" s="71"/>
      <c r="D148" s="8" t="s">
        <v>226</v>
      </c>
      <c r="E148" s="72">
        <v>42005</v>
      </c>
      <c r="F148" s="72">
        <v>42369</v>
      </c>
      <c r="G148" s="73">
        <v>787929</v>
      </c>
      <c r="H148" s="73">
        <v>289762.78000000003</v>
      </c>
      <c r="I148" s="9">
        <v>0</v>
      </c>
      <c r="J148" s="9">
        <v>0</v>
      </c>
      <c r="K148" s="9">
        <v>0</v>
      </c>
      <c r="L148" s="9">
        <v>0</v>
      </c>
    </row>
    <row r="149" spans="1:12" ht="52.5" customHeight="1">
      <c r="A149" s="77"/>
      <c r="B149" s="78" t="s">
        <v>239</v>
      </c>
      <c r="C149" s="71">
        <v>1</v>
      </c>
      <c r="D149" s="8" t="s">
        <v>226</v>
      </c>
      <c r="E149" s="8" t="s">
        <v>8</v>
      </c>
      <c r="F149" s="72">
        <v>42369</v>
      </c>
      <c r="G149" s="73" t="s">
        <v>8</v>
      </c>
      <c r="H149" s="9" t="s">
        <v>8</v>
      </c>
      <c r="I149" s="73" t="s">
        <v>8</v>
      </c>
      <c r="J149" s="73" t="s">
        <v>8</v>
      </c>
      <c r="K149" s="73" t="s">
        <v>8</v>
      </c>
      <c r="L149" s="73" t="s">
        <v>8</v>
      </c>
    </row>
    <row r="150" spans="1:12" ht="63.75">
      <c r="A150" s="76" t="s">
        <v>52</v>
      </c>
      <c r="B150" s="69" t="s">
        <v>240</v>
      </c>
      <c r="C150" s="71"/>
      <c r="D150" s="8" t="s">
        <v>226</v>
      </c>
      <c r="E150" s="72">
        <v>42005</v>
      </c>
      <c r="F150" s="72">
        <v>42369</v>
      </c>
      <c r="G150" s="9">
        <v>0</v>
      </c>
      <c r="H150" s="9">
        <v>0</v>
      </c>
      <c r="I150" s="9">
        <v>0</v>
      </c>
      <c r="J150" s="9">
        <v>0</v>
      </c>
      <c r="K150" s="9">
        <v>0</v>
      </c>
      <c r="L150" s="9">
        <v>0</v>
      </c>
    </row>
    <row r="151" spans="1:12" ht="60" customHeight="1">
      <c r="A151" s="76" t="s">
        <v>241</v>
      </c>
      <c r="B151" s="79" t="s">
        <v>242</v>
      </c>
      <c r="C151" s="9"/>
      <c r="D151" s="8" t="s">
        <v>226</v>
      </c>
      <c r="E151" s="72">
        <v>42005</v>
      </c>
      <c r="F151" s="72">
        <v>42369</v>
      </c>
      <c r="G151" s="9">
        <v>0</v>
      </c>
      <c r="H151" s="9">
        <v>0</v>
      </c>
      <c r="I151" s="9">
        <v>0</v>
      </c>
      <c r="J151" s="9">
        <v>0</v>
      </c>
      <c r="K151" s="9">
        <v>0</v>
      </c>
      <c r="L151" s="9">
        <v>0</v>
      </c>
    </row>
    <row r="152" spans="1:12" ht="63.75">
      <c r="A152" s="77"/>
      <c r="B152" s="78" t="s">
        <v>243</v>
      </c>
      <c r="C152" s="71">
        <v>1</v>
      </c>
      <c r="D152" s="8" t="s">
        <v>226</v>
      </c>
      <c r="E152" s="8" t="s">
        <v>8</v>
      </c>
      <c r="F152" s="72">
        <v>42369</v>
      </c>
      <c r="G152" s="73" t="s">
        <v>8</v>
      </c>
      <c r="H152" s="9" t="s">
        <v>8</v>
      </c>
      <c r="I152" s="73" t="s">
        <v>8</v>
      </c>
      <c r="J152" s="73" t="s">
        <v>8</v>
      </c>
      <c r="K152" s="73" t="s">
        <v>8</v>
      </c>
      <c r="L152" s="73" t="s">
        <v>8</v>
      </c>
    </row>
    <row r="153" spans="1:12" ht="63.75">
      <c r="A153" s="76" t="s">
        <v>54</v>
      </c>
      <c r="B153" s="69" t="s">
        <v>244</v>
      </c>
      <c r="C153" s="71"/>
      <c r="D153" s="8" t="s">
        <v>226</v>
      </c>
      <c r="E153" s="72">
        <v>42005</v>
      </c>
      <c r="F153" s="72">
        <v>42369</v>
      </c>
      <c r="G153" s="414">
        <v>67826.12</v>
      </c>
      <c r="H153" s="73">
        <v>52401.4</v>
      </c>
      <c r="I153" s="9">
        <v>0</v>
      </c>
      <c r="J153" s="9">
        <v>0</v>
      </c>
      <c r="K153" s="9">
        <v>0</v>
      </c>
      <c r="L153" s="9">
        <v>0</v>
      </c>
    </row>
    <row r="154" spans="1:12" ht="63.75">
      <c r="A154" s="77"/>
      <c r="B154" s="78" t="s">
        <v>245</v>
      </c>
      <c r="C154" s="71">
        <v>1</v>
      </c>
      <c r="D154" s="8" t="s">
        <v>226</v>
      </c>
      <c r="E154" s="8" t="s">
        <v>8</v>
      </c>
      <c r="F154" s="72">
        <v>42369</v>
      </c>
      <c r="G154" s="73" t="s">
        <v>8</v>
      </c>
      <c r="H154" s="9" t="s">
        <v>8</v>
      </c>
      <c r="I154" s="73" t="s">
        <v>8</v>
      </c>
      <c r="J154" s="73" t="s">
        <v>8</v>
      </c>
      <c r="K154" s="73" t="s">
        <v>8</v>
      </c>
      <c r="L154" s="73" t="s">
        <v>8</v>
      </c>
    </row>
    <row r="155" spans="1:12" ht="63.75">
      <c r="A155" s="76" t="s">
        <v>73</v>
      </c>
      <c r="B155" s="69" t="s">
        <v>246</v>
      </c>
      <c r="C155" s="71"/>
      <c r="D155" s="8" t="s">
        <v>226</v>
      </c>
      <c r="E155" s="72">
        <v>42005</v>
      </c>
      <c r="F155" s="72">
        <v>42369</v>
      </c>
      <c r="G155" s="414">
        <v>552369</v>
      </c>
      <c r="H155" s="73">
        <v>549969</v>
      </c>
      <c r="I155" s="9">
        <v>0</v>
      </c>
      <c r="J155" s="9">
        <v>0</v>
      </c>
      <c r="K155" s="9">
        <v>0</v>
      </c>
      <c r="L155" s="9">
        <v>0</v>
      </c>
    </row>
    <row r="156" spans="1:12" ht="51" customHeight="1">
      <c r="A156" s="77"/>
      <c r="B156" s="78" t="s">
        <v>247</v>
      </c>
      <c r="C156" s="71">
        <v>1</v>
      </c>
      <c r="D156" s="8" t="s">
        <v>226</v>
      </c>
      <c r="E156" s="8" t="s">
        <v>8</v>
      </c>
      <c r="F156" s="72">
        <v>42369</v>
      </c>
      <c r="G156" s="73" t="s">
        <v>8</v>
      </c>
      <c r="H156" s="9" t="s">
        <v>8</v>
      </c>
      <c r="I156" s="73" t="s">
        <v>8</v>
      </c>
      <c r="J156" s="73" t="s">
        <v>8</v>
      </c>
      <c r="K156" s="73" t="s">
        <v>8</v>
      </c>
      <c r="L156" s="73" t="s">
        <v>8</v>
      </c>
    </row>
    <row r="157" spans="1:12" ht="62.25" customHeight="1">
      <c r="A157" s="76" t="s">
        <v>248</v>
      </c>
      <c r="B157" s="69" t="s">
        <v>249</v>
      </c>
      <c r="C157" s="71"/>
      <c r="D157" s="8" t="s">
        <v>226</v>
      </c>
      <c r="E157" s="72">
        <v>42005</v>
      </c>
      <c r="F157" s="72">
        <v>42369</v>
      </c>
      <c r="G157" s="9">
        <v>0</v>
      </c>
      <c r="H157" s="9">
        <v>0</v>
      </c>
      <c r="I157" s="9">
        <v>0</v>
      </c>
      <c r="J157" s="9">
        <v>0</v>
      </c>
      <c r="K157" s="9">
        <v>0</v>
      </c>
      <c r="L157" s="9">
        <v>0</v>
      </c>
    </row>
    <row r="158" spans="1:12" ht="75.75" customHeight="1">
      <c r="A158" s="76" t="s">
        <v>250</v>
      </c>
      <c r="B158" s="8" t="s">
        <v>251</v>
      </c>
      <c r="C158" s="71"/>
      <c r="D158" s="8" t="s">
        <v>226</v>
      </c>
      <c r="E158" s="72">
        <v>42005</v>
      </c>
      <c r="F158" s="72">
        <v>42369</v>
      </c>
      <c r="G158" s="9">
        <v>0</v>
      </c>
      <c r="H158" s="9">
        <v>0</v>
      </c>
      <c r="I158" s="9">
        <v>0</v>
      </c>
      <c r="J158" s="9">
        <v>0</v>
      </c>
      <c r="K158" s="9">
        <v>0</v>
      </c>
      <c r="L158" s="9">
        <v>0</v>
      </c>
    </row>
    <row r="159" spans="1:12" ht="51" customHeight="1">
      <c r="A159" s="76" t="s">
        <v>252</v>
      </c>
      <c r="B159" s="8" t="s">
        <v>253</v>
      </c>
      <c r="C159" s="71"/>
      <c r="D159" s="8" t="s">
        <v>226</v>
      </c>
      <c r="E159" s="72">
        <v>42005</v>
      </c>
      <c r="F159" s="72">
        <v>42369</v>
      </c>
      <c r="G159" s="9">
        <v>0</v>
      </c>
      <c r="H159" s="9">
        <v>0</v>
      </c>
      <c r="I159" s="9">
        <v>0</v>
      </c>
      <c r="J159" s="9">
        <v>0</v>
      </c>
      <c r="K159" s="9">
        <v>0</v>
      </c>
      <c r="L159" s="9">
        <v>0</v>
      </c>
    </row>
    <row r="160" spans="1:12" ht="54.75" customHeight="1">
      <c r="A160" s="77"/>
      <c r="B160" s="78" t="s">
        <v>254</v>
      </c>
      <c r="C160" s="71">
        <v>1</v>
      </c>
      <c r="D160" s="8" t="s">
        <v>226</v>
      </c>
      <c r="E160" s="8" t="s">
        <v>8</v>
      </c>
      <c r="F160" s="72">
        <v>42369</v>
      </c>
      <c r="G160" s="73" t="s">
        <v>8</v>
      </c>
      <c r="H160" s="9" t="s">
        <v>8</v>
      </c>
      <c r="I160" s="73" t="s">
        <v>8</v>
      </c>
      <c r="J160" s="73" t="s">
        <v>8</v>
      </c>
      <c r="K160" s="73" t="s">
        <v>8</v>
      </c>
      <c r="L160" s="73" t="s">
        <v>8</v>
      </c>
    </row>
    <row r="161" spans="1:12" ht="54.75" customHeight="1">
      <c r="A161" s="76" t="s">
        <v>255</v>
      </c>
      <c r="B161" s="69" t="s">
        <v>256</v>
      </c>
      <c r="C161" s="71"/>
      <c r="D161" s="8" t="s">
        <v>226</v>
      </c>
      <c r="E161" s="72">
        <v>42005</v>
      </c>
      <c r="F161" s="72">
        <v>42369</v>
      </c>
      <c r="G161" s="73">
        <v>14313794.27</v>
      </c>
      <c r="H161" s="73">
        <v>14096892.4</v>
      </c>
      <c r="I161" s="9">
        <v>0</v>
      </c>
      <c r="J161" s="9">
        <v>0</v>
      </c>
      <c r="K161" s="9">
        <v>0</v>
      </c>
      <c r="L161" s="9">
        <v>0</v>
      </c>
    </row>
    <row r="162" spans="1:12" ht="48.75" customHeight="1">
      <c r="A162" s="77"/>
      <c r="B162" s="78" t="s">
        <v>257</v>
      </c>
      <c r="C162" s="71">
        <v>2</v>
      </c>
      <c r="D162" s="8" t="s">
        <v>226</v>
      </c>
      <c r="E162" s="8" t="s">
        <v>8</v>
      </c>
      <c r="F162" s="72">
        <v>42369</v>
      </c>
      <c r="G162" s="73" t="s">
        <v>8</v>
      </c>
      <c r="H162" s="9" t="s">
        <v>8</v>
      </c>
      <c r="I162" s="73" t="s">
        <v>8</v>
      </c>
      <c r="J162" s="73" t="s">
        <v>8</v>
      </c>
      <c r="K162" s="73" t="s">
        <v>8</v>
      </c>
      <c r="L162" s="73" t="s">
        <v>8</v>
      </c>
    </row>
    <row r="163" spans="1:12">
      <c r="A163" s="77"/>
      <c r="B163" s="74" t="s">
        <v>258</v>
      </c>
      <c r="C163" s="9" t="s">
        <v>8</v>
      </c>
      <c r="D163" s="9" t="s">
        <v>8</v>
      </c>
      <c r="E163" s="9" t="s">
        <v>8</v>
      </c>
      <c r="F163" s="9" t="s">
        <v>8</v>
      </c>
      <c r="G163" s="413">
        <v>18589801.390000001</v>
      </c>
      <c r="H163" s="73">
        <v>18216244.629999999</v>
      </c>
      <c r="I163" s="9">
        <v>0</v>
      </c>
      <c r="J163" s="9">
        <v>0</v>
      </c>
      <c r="K163" s="9">
        <v>0</v>
      </c>
      <c r="L163" s="9">
        <v>0</v>
      </c>
    </row>
    <row r="164" spans="1:12">
      <c r="A164" s="496" t="s">
        <v>259</v>
      </c>
      <c r="B164" s="496"/>
      <c r="C164" s="496"/>
      <c r="D164" s="496"/>
      <c r="E164" s="496"/>
      <c r="F164" s="496"/>
      <c r="G164" s="496"/>
      <c r="H164" s="496"/>
      <c r="I164" s="496"/>
      <c r="J164" s="496"/>
      <c r="K164" s="496"/>
      <c r="L164" s="496"/>
    </row>
    <row r="165" spans="1:12" ht="83.25" customHeight="1">
      <c r="A165" s="80" t="s">
        <v>84</v>
      </c>
      <c r="B165" s="81" t="s">
        <v>260</v>
      </c>
      <c r="C165" s="82"/>
      <c r="D165" s="83" t="s">
        <v>261</v>
      </c>
      <c r="E165" s="84">
        <v>42005</v>
      </c>
      <c r="F165" s="84">
        <v>42369</v>
      </c>
      <c r="G165" s="401">
        <v>141156.70000000001</v>
      </c>
      <c r="H165" s="401">
        <v>141156.70000000001</v>
      </c>
      <c r="I165" s="70">
        <v>0</v>
      </c>
      <c r="J165" s="70">
        <v>0</v>
      </c>
      <c r="K165" s="70">
        <v>0</v>
      </c>
      <c r="L165" s="70">
        <v>0</v>
      </c>
    </row>
    <row r="166" spans="1:12" ht="75" customHeight="1">
      <c r="A166" s="80" t="s">
        <v>86</v>
      </c>
      <c r="B166" s="83" t="s">
        <v>262</v>
      </c>
      <c r="C166" s="82"/>
      <c r="D166" s="83" t="s">
        <v>261</v>
      </c>
      <c r="E166" s="84">
        <v>42005</v>
      </c>
      <c r="F166" s="84">
        <v>42369</v>
      </c>
      <c r="G166" s="70">
        <v>0</v>
      </c>
      <c r="H166" s="70">
        <v>0</v>
      </c>
      <c r="I166" s="70">
        <v>0</v>
      </c>
      <c r="J166" s="70">
        <v>0</v>
      </c>
      <c r="K166" s="70">
        <v>0</v>
      </c>
      <c r="L166" s="70">
        <v>0</v>
      </c>
    </row>
    <row r="167" spans="1:12" ht="80.25" customHeight="1">
      <c r="A167" s="80" t="s">
        <v>88</v>
      </c>
      <c r="B167" s="83" t="s">
        <v>263</v>
      </c>
      <c r="C167" s="82"/>
      <c r="D167" s="83" t="s">
        <v>261</v>
      </c>
      <c r="E167" s="84">
        <v>42005</v>
      </c>
      <c r="F167" s="84">
        <v>42369</v>
      </c>
      <c r="G167" s="70">
        <v>0</v>
      </c>
      <c r="H167" s="70">
        <v>0</v>
      </c>
      <c r="I167" s="70">
        <v>0</v>
      </c>
      <c r="J167" s="70">
        <v>0</v>
      </c>
      <c r="K167" s="70">
        <v>0</v>
      </c>
      <c r="L167" s="70">
        <v>0</v>
      </c>
    </row>
    <row r="168" spans="1:12" ht="79.5" customHeight="1">
      <c r="A168" s="80" t="s">
        <v>91</v>
      </c>
      <c r="B168" s="83" t="s">
        <v>264</v>
      </c>
      <c r="C168" s="82"/>
      <c r="D168" s="83" t="s">
        <v>261</v>
      </c>
      <c r="E168" s="84">
        <v>42005</v>
      </c>
      <c r="F168" s="84">
        <v>42369</v>
      </c>
      <c r="G168" s="89">
        <v>141156.70000000001</v>
      </c>
      <c r="H168" s="70">
        <v>141156.70000000001</v>
      </c>
      <c r="I168" s="70">
        <v>0</v>
      </c>
      <c r="J168" s="70">
        <v>0</v>
      </c>
      <c r="K168" s="70">
        <v>0</v>
      </c>
      <c r="L168" s="70">
        <v>0</v>
      </c>
    </row>
    <row r="169" spans="1:12" ht="70.5" customHeight="1">
      <c r="A169" s="82"/>
      <c r="B169" s="86" t="s">
        <v>265</v>
      </c>
      <c r="C169" s="85">
        <v>0</v>
      </c>
      <c r="D169" s="83" t="s">
        <v>261</v>
      </c>
      <c r="E169" s="83" t="s">
        <v>8</v>
      </c>
      <c r="F169" s="84">
        <v>42369</v>
      </c>
      <c r="G169" s="70" t="s">
        <v>8</v>
      </c>
      <c r="H169" s="70" t="s">
        <v>8</v>
      </c>
      <c r="I169" s="70" t="s">
        <v>8</v>
      </c>
      <c r="J169" s="70" t="s">
        <v>8</v>
      </c>
      <c r="K169" s="70" t="s">
        <v>8</v>
      </c>
      <c r="L169" s="70" t="s">
        <v>8</v>
      </c>
    </row>
    <row r="170" spans="1:12" ht="75.75" customHeight="1">
      <c r="A170" s="80" t="s">
        <v>98</v>
      </c>
      <c r="B170" s="81" t="s">
        <v>266</v>
      </c>
      <c r="C170" s="85"/>
      <c r="D170" s="83" t="s">
        <v>261</v>
      </c>
      <c r="E170" s="84">
        <v>42005</v>
      </c>
      <c r="F170" s="84">
        <v>42369</v>
      </c>
      <c r="G170" s="70">
        <v>0</v>
      </c>
      <c r="H170" s="70">
        <v>0</v>
      </c>
      <c r="I170" s="70">
        <v>0</v>
      </c>
      <c r="J170" s="70">
        <v>0</v>
      </c>
      <c r="K170" s="70">
        <v>0</v>
      </c>
      <c r="L170" s="70">
        <v>0</v>
      </c>
    </row>
    <row r="171" spans="1:12" ht="81.75" customHeight="1">
      <c r="A171" s="82"/>
      <c r="B171" s="86" t="s">
        <v>267</v>
      </c>
      <c r="C171" s="85">
        <v>2</v>
      </c>
      <c r="D171" s="83" t="s">
        <v>261</v>
      </c>
      <c r="E171" s="83" t="s">
        <v>8</v>
      </c>
      <c r="F171" s="84">
        <v>42369</v>
      </c>
      <c r="G171" s="70" t="s">
        <v>8</v>
      </c>
      <c r="H171" s="70" t="s">
        <v>8</v>
      </c>
      <c r="I171" s="70" t="s">
        <v>8</v>
      </c>
      <c r="J171" s="70" t="s">
        <v>8</v>
      </c>
      <c r="K171" s="70" t="s">
        <v>8</v>
      </c>
      <c r="L171" s="70" t="s">
        <v>8</v>
      </c>
    </row>
    <row r="172" spans="1:12">
      <c r="A172" s="82"/>
      <c r="B172" s="87" t="s">
        <v>268</v>
      </c>
      <c r="C172" s="70" t="s">
        <v>8</v>
      </c>
      <c r="D172" s="70" t="s">
        <v>8</v>
      </c>
      <c r="E172" s="70" t="s">
        <v>8</v>
      </c>
      <c r="F172" s="70" t="s">
        <v>8</v>
      </c>
      <c r="G172" s="89">
        <v>141156.70000000001</v>
      </c>
      <c r="H172" s="70">
        <v>141156.70000000001</v>
      </c>
      <c r="I172" s="70">
        <v>0</v>
      </c>
      <c r="J172" s="70">
        <v>0</v>
      </c>
      <c r="K172" s="70">
        <v>0</v>
      </c>
      <c r="L172" s="70">
        <v>0</v>
      </c>
    </row>
    <row r="173" spans="1:12">
      <c r="A173" s="496" t="s">
        <v>269</v>
      </c>
      <c r="B173" s="496"/>
      <c r="C173" s="496"/>
      <c r="D173" s="496"/>
      <c r="E173" s="496"/>
      <c r="F173" s="496"/>
      <c r="G173" s="496"/>
      <c r="H173" s="496"/>
      <c r="I173" s="496"/>
      <c r="J173" s="496"/>
      <c r="K173" s="496"/>
      <c r="L173" s="496"/>
    </row>
    <row r="174" spans="1:12" ht="63.75" customHeight="1">
      <c r="A174" s="80" t="s">
        <v>175</v>
      </c>
      <c r="B174" s="81" t="s">
        <v>270</v>
      </c>
      <c r="C174" s="83"/>
      <c r="D174" s="83" t="s">
        <v>261</v>
      </c>
      <c r="E174" s="84">
        <v>42005</v>
      </c>
      <c r="F174" s="84">
        <v>42369</v>
      </c>
      <c r="G174" s="85">
        <v>3278</v>
      </c>
      <c r="H174" s="415">
        <v>3278</v>
      </c>
      <c r="I174" s="70">
        <v>0</v>
      </c>
      <c r="J174" s="70">
        <v>0</v>
      </c>
      <c r="K174" s="70">
        <v>0</v>
      </c>
      <c r="L174" s="70">
        <v>0</v>
      </c>
    </row>
    <row r="175" spans="1:12" ht="57" customHeight="1">
      <c r="A175" s="83"/>
      <c r="B175" s="86" t="s">
        <v>271</v>
      </c>
      <c r="C175" s="83">
        <v>0</v>
      </c>
      <c r="D175" s="83" t="s">
        <v>261</v>
      </c>
      <c r="E175" s="83" t="s">
        <v>8</v>
      </c>
      <c r="F175" s="84">
        <v>42369</v>
      </c>
      <c r="G175" s="70" t="s">
        <v>8</v>
      </c>
      <c r="H175" s="70" t="s">
        <v>8</v>
      </c>
      <c r="I175" s="70" t="s">
        <v>8</v>
      </c>
      <c r="J175" s="70" t="s">
        <v>8</v>
      </c>
      <c r="K175" s="70" t="s">
        <v>8</v>
      </c>
      <c r="L175" s="70" t="s">
        <v>8</v>
      </c>
    </row>
    <row r="176" spans="1:12" ht="77.25" customHeight="1">
      <c r="A176" s="80" t="s">
        <v>272</v>
      </c>
      <c r="B176" s="81" t="s">
        <v>273</v>
      </c>
      <c r="C176" s="83"/>
      <c r="D176" s="83" t="s">
        <v>261</v>
      </c>
      <c r="E176" s="84">
        <v>42005</v>
      </c>
      <c r="F176" s="84">
        <v>42369</v>
      </c>
      <c r="G176" s="70">
        <v>0</v>
      </c>
      <c r="H176" s="70">
        <v>0</v>
      </c>
      <c r="I176" s="70">
        <v>0</v>
      </c>
      <c r="J176" s="70">
        <v>0</v>
      </c>
      <c r="K176" s="70">
        <v>0</v>
      </c>
      <c r="L176" s="70">
        <v>0</v>
      </c>
    </row>
    <row r="177" spans="1:12" ht="72" customHeight="1">
      <c r="A177" s="83"/>
      <c r="B177" s="86" t="s">
        <v>274</v>
      </c>
      <c r="C177" s="83">
        <v>0</v>
      </c>
      <c r="D177" s="83" t="s">
        <v>261</v>
      </c>
      <c r="E177" s="83" t="s">
        <v>8</v>
      </c>
      <c r="F177" s="84">
        <v>42369</v>
      </c>
      <c r="G177" s="70" t="s">
        <v>8</v>
      </c>
      <c r="H177" s="70" t="s">
        <v>8</v>
      </c>
      <c r="I177" s="70" t="s">
        <v>8</v>
      </c>
      <c r="J177" s="70" t="s">
        <v>8</v>
      </c>
      <c r="K177" s="70" t="s">
        <v>8</v>
      </c>
      <c r="L177" s="70" t="s">
        <v>8</v>
      </c>
    </row>
    <row r="178" spans="1:12" ht="78" customHeight="1">
      <c r="A178" s="80" t="s">
        <v>275</v>
      </c>
      <c r="B178" s="81" t="s">
        <v>276</v>
      </c>
      <c r="C178" s="83"/>
      <c r="D178" s="83" t="s">
        <v>261</v>
      </c>
      <c r="E178" s="84">
        <v>42005</v>
      </c>
      <c r="F178" s="84">
        <v>42369</v>
      </c>
      <c r="G178" s="415">
        <v>508717.07</v>
      </c>
      <c r="H178" s="415">
        <v>508717.07</v>
      </c>
      <c r="I178" s="70">
        <v>0</v>
      </c>
      <c r="J178" s="70">
        <v>0</v>
      </c>
      <c r="K178" s="70">
        <v>0</v>
      </c>
      <c r="L178" s="70">
        <v>0</v>
      </c>
    </row>
    <row r="179" spans="1:12" ht="80.25" customHeight="1">
      <c r="A179" s="83"/>
      <c r="B179" s="86" t="s">
        <v>277</v>
      </c>
      <c r="C179" s="83"/>
      <c r="D179" s="83" t="s">
        <v>261</v>
      </c>
      <c r="E179" s="83" t="s">
        <v>8</v>
      </c>
      <c r="F179" s="84">
        <v>42369</v>
      </c>
      <c r="G179" s="70" t="s">
        <v>8</v>
      </c>
      <c r="H179" s="70" t="s">
        <v>8</v>
      </c>
      <c r="I179" s="70" t="s">
        <v>8</v>
      </c>
      <c r="J179" s="70" t="s">
        <v>8</v>
      </c>
      <c r="K179" s="70" t="s">
        <v>8</v>
      </c>
      <c r="L179" s="70" t="s">
        <v>8</v>
      </c>
    </row>
    <row r="180" spans="1:12" ht="74.25" customHeight="1">
      <c r="A180" s="88" t="s">
        <v>278</v>
      </c>
      <c r="B180" s="81" t="s">
        <v>279</v>
      </c>
      <c r="C180" s="83"/>
      <c r="D180" s="83" t="s">
        <v>261</v>
      </c>
      <c r="E180" s="84">
        <v>42005</v>
      </c>
      <c r="F180" s="84">
        <v>42369</v>
      </c>
      <c r="G180" s="89">
        <v>105283.44</v>
      </c>
      <c r="H180" s="415">
        <v>105283.44</v>
      </c>
      <c r="I180" s="70">
        <v>0</v>
      </c>
      <c r="J180" s="70">
        <v>0</v>
      </c>
      <c r="K180" s="70">
        <v>0</v>
      </c>
      <c r="L180" s="70">
        <v>0</v>
      </c>
    </row>
    <row r="181" spans="1:12" ht="87.75" customHeight="1">
      <c r="A181" s="83"/>
      <c r="B181" s="86" t="s">
        <v>280</v>
      </c>
      <c r="C181" s="83">
        <v>0</v>
      </c>
      <c r="D181" s="83" t="s">
        <v>261</v>
      </c>
      <c r="E181" s="83" t="s">
        <v>8</v>
      </c>
      <c r="F181" s="84">
        <v>42369</v>
      </c>
      <c r="G181" s="90" t="s">
        <v>8</v>
      </c>
      <c r="H181" s="90" t="s">
        <v>8</v>
      </c>
      <c r="I181" s="90" t="s">
        <v>8</v>
      </c>
      <c r="J181" s="90" t="s">
        <v>8</v>
      </c>
      <c r="K181" s="90" t="s">
        <v>8</v>
      </c>
      <c r="L181" s="90" t="s">
        <v>8</v>
      </c>
    </row>
    <row r="182" spans="1:12" ht="82.5" customHeight="1">
      <c r="A182" s="88" t="s">
        <v>281</v>
      </c>
      <c r="B182" s="81" t="s">
        <v>282</v>
      </c>
      <c r="C182" s="83"/>
      <c r="D182" s="83" t="s">
        <v>261</v>
      </c>
      <c r="E182" s="84">
        <v>42005</v>
      </c>
      <c r="F182" s="84">
        <v>42369</v>
      </c>
      <c r="G182" s="70">
        <v>0</v>
      </c>
      <c r="H182" s="70">
        <v>0</v>
      </c>
      <c r="I182" s="70">
        <v>0</v>
      </c>
      <c r="J182" s="70">
        <v>0</v>
      </c>
      <c r="K182" s="70">
        <v>0</v>
      </c>
      <c r="L182" s="70">
        <v>0</v>
      </c>
    </row>
    <row r="183" spans="1:12" ht="78" customHeight="1">
      <c r="A183" s="83"/>
      <c r="B183" s="86" t="s">
        <v>283</v>
      </c>
      <c r="C183" s="83">
        <v>0</v>
      </c>
      <c r="D183" s="83" t="s">
        <v>261</v>
      </c>
      <c r="E183" s="83" t="s">
        <v>8</v>
      </c>
      <c r="F183" s="84">
        <v>42369</v>
      </c>
      <c r="G183" s="90" t="s">
        <v>8</v>
      </c>
      <c r="H183" s="90" t="s">
        <v>8</v>
      </c>
      <c r="I183" s="90" t="s">
        <v>8</v>
      </c>
      <c r="J183" s="90" t="s">
        <v>8</v>
      </c>
      <c r="K183" s="90" t="s">
        <v>8</v>
      </c>
      <c r="L183" s="90" t="s">
        <v>8</v>
      </c>
    </row>
    <row r="184" spans="1:12" ht="79.5" customHeight="1">
      <c r="A184" s="88" t="s">
        <v>284</v>
      </c>
      <c r="B184" s="81" t="s">
        <v>285</v>
      </c>
      <c r="C184" s="83"/>
      <c r="D184" s="83" t="s">
        <v>261</v>
      </c>
      <c r="E184" s="84">
        <v>42005</v>
      </c>
      <c r="F184" s="84">
        <v>42369</v>
      </c>
      <c r="G184" s="70">
        <v>0</v>
      </c>
      <c r="H184" s="70">
        <v>0</v>
      </c>
      <c r="I184" s="70">
        <v>0</v>
      </c>
      <c r="J184" s="70">
        <v>0</v>
      </c>
      <c r="K184" s="70">
        <v>0</v>
      </c>
      <c r="L184" s="70">
        <v>0</v>
      </c>
    </row>
    <row r="185" spans="1:12" ht="75" customHeight="1">
      <c r="A185" s="83"/>
      <c r="B185" s="86" t="s">
        <v>286</v>
      </c>
      <c r="C185" s="83">
        <v>0</v>
      </c>
      <c r="D185" s="83" t="s">
        <v>261</v>
      </c>
      <c r="E185" s="83" t="s">
        <v>8</v>
      </c>
      <c r="F185" s="84">
        <v>42369</v>
      </c>
      <c r="G185" s="90" t="s">
        <v>8</v>
      </c>
      <c r="H185" s="90" t="s">
        <v>8</v>
      </c>
      <c r="I185" s="90" t="s">
        <v>8</v>
      </c>
      <c r="J185" s="90" t="s">
        <v>8</v>
      </c>
      <c r="K185" s="90" t="s">
        <v>8</v>
      </c>
      <c r="L185" s="90" t="s">
        <v>8</v>
      </c>
    </row>
    <row r="186" spans="1:12" ht="63.75">
      <c r="A186" s="88" t="s">
        <v>287</v>
      </c>
      <c r="B186" s="81" t="s">
        <v>288</v>
      </c>
      <c r="C186" s="83"/>
      <c r="D186" s="83" t="s">
        <v>289</v>
      </c>
      <c r="E186" s="84">
        <v>42005</v>
      </c>
      <c r="F186" s="84">
        <v>42369</v>
      </c>
      <c r="G186" s="415" t="s">
        <v>290</v>
      </c>
      <c r="H186" s="416">
        <v>12511704</v>
      </c>
      <c r="I186" s="70">
        <v>0</v>
      </c>
      <c r="J186" s="70">
        <v>0</v>
      </c>
      <c r="K186" s="70">
        <v>0</v>
      </c>
      <c r="L186" s="70">
        <v>0</v>
      </c>
    </row>
    <row r="187" spans="1:12" ht="77.25" customHeight="1">
      <c r="A187" s="88" t="s">
        <v>291</v>
      </c>
      <c r="B187" s="81" t="s">
        <v>292</v>
      </c>
      <c r="C187" s="83"/>
      <c r="D187" s="83" t="s">
        <v>261</v>
      </c>
      <c r="E187" s="84">
        <v>42005</v>
      </c>
      <c r="F187" s="84">
        <v>42369</v>
      </c>
      <c r="G187" s="70">
        <v>0</v>
      </c>
      <c r="H187" s="70">
        <v>0</v>
      </c>
      <c r="I187" s="70">
        <v>0</v>
      </c>
      <c r="J187" s="70">
        <v>0</v>
      </c>
      <c r="K187" s="70">
        <v>0</v>
      </c>
      <c r="L187" s="70">
        <v>0</v>
      </c>
    </row>
    <row r="188" spans="1:12" ht="73.5" customHeight="1">
      <c r="A188" s="83"/>
      <c r="B188" s="86" t="s">
        <v>293</v>
      </c>
      <c r="C188" s="83">
        <v>0</v>
      </c>
      <c r="D188" s="83" t="s">
        <v>261</v>
      </c>
      <c r="E188" s="83" t="s">
        <v>8</v>
      </c>
      <c r="F188" s="84">
        <v>42369</v>
      </c>
      <c r="G188" s="90" t="s">
        <v>8</v>
      </c>
      <c r="H188" s="90" t="s">
        <v>8</v>
      </c>
      <c r="I188" s="90" t="s">
        <v>8</v>
      </c>
      <c r="J188" s="90" t="s">
        <v>8</v>
      </c>
      <c r="K188" s="90" t="s">
        <v>8</v>
      </c>
      <c r="L188" s="90" t="s">
        <v>8</v>
      </c>
    </row>
    <row r="189" spans="1:12" ht="51">
      <c r="A189" s="88" t="s">
        <v>294</v>
      </c>
      <c r="B189" s="81" t="s">
        <v>295</v>
      </c>
      <c r="C189" s="83"/>
      <c r="D189" s="83" t="s">
        <v>289</v>
      </c>
      <c r="E189" s="84">
        <v>42005</v>
      </c>
      <c r="F189" s="84">
        <v>42369</v>
      </c>
      <c r="G189" s="70">
        <v>0</v>
      </c>
      <c r="H189" s="70">
        <v>0</v>
      </c>
      <c r="I189" s="70">
        <v>0</v>
      </c>
      <c r="J189" s="70">
        <v>0</v>
      </c>
      <c r="K189" s="70">
        <v>0</v>
      </c>
      <c r="L189" s="70">
        <v>0</v>
      </c>
    </row>
    <row r="190" spans="1:12" ht="25.5">
      <c r="A190" s="88" t="s">
        <v>296</v>
      </c>
      <c r="B190" s="81" t="s">
        <v>297</v>
      </c>
      <c r="C190" s="83"/>
      <c r="D190" s="83" t="s">
        <v>289</v>
      </c>
      <c r="E190" s="84">
        <v>42005</v>
      </c>
      <c r="F190" s="84">
        <v>42369</v>
      </c>
      <c r="G190" s="70">
        <v>0</v>
      </c>
      <c r="H190" s="70">
        <v>0</v>
      </c>
      <c r="I190" s="70">
        <v>0</v>
      </c>
      <c r="J190" s="70">
        <v>0</v>
      </c>
      <c r="K190" s="70">
        <v>0</v>
      </c>
      <c r="L190" s="70">
        <v>0</v>
      </c>
    </row>
    <row r="191" spans="1:12" ht="38.25">
      <c r="A191" s="83"/>
      <c r="B191" s="86" t="s">
        <v>298</v>
      </c>
      <c r="C191" s="83">
        <v>0</v>
      </c>
      <c r="D191" s="83" t="s">
        <v>289</v>
      </c>
      <c r="E191" s="83" t="s">
        <v>8</v>
      </c>
      <c r="F191" s="84">
        <v>42369</v>
      </c>
      <c r="G191" s="90" t="s">
        <v>8</v>
      </c>
      <c r="H191" s="90" t="s">
        <v>8</v>
      </c>
      <c r="I191" s="90" t="s">
        <v>8</v>
      </c>
      <c r="J191" s="90" t="s">
        <v>8</v>
      </c>
      <c r="K191" s="90" t="s">
        <v>8</v>
      </c>
      <c r="L191" s="90" t="s">
        <v>8</v>
      </c>
    </row>
    <row r="192" spans="1:12" ht="74.25" customHeight="1">
      <c r="A192" s="88" t="s">
        <v>299</v>
      </c>
      <c r="B192" s="81" t="s">
        <v>300</v>
      </c>
      <c r="C192" s="83"/>
      <c r="D192" s="83" t="s">
        <v>261</v>
      </c>
      <c r="E192" s="84">
        <v>42005</v>
      </c>
      <c r="F192" s="84">
        <v>42369</v>
      </c>
      <c r="G192" s="70">
        <v>0</v>
      </c>
      <c r="H192" s="70">
        <v>0</v>
      </c>
      <c r="I192" s="70">
        <v>0</v>
      </c>
      <c r="J192" s="70">
        <v>0</v>
      </c>
      <c r="K192" s="70">
        <v>0</v>
      </c>
      <c r="L192" s="70">
        <v>0</v>
      </c>
    </row>
    <row r="193" spans="1:14" ht="82.5" customHeight="1">
      <c r="A193" s="88" t="s">
        <v>301</v>
      </c>
      <c r="B193" s="81" t="s">
        <v>302</v>
      </c>
      <c r="C193" s="83"/>
      <c r="D193" s="83" t="s">
        <v>261</v>
      </c>
      <c r="E193" s="84">
        <v>42005</v>
      </c>
      <c r="F193" s="84">
        <v>42369</v>
      </c>
      <c r="G193" s="70">
        <v>0</v>
      </c>
      <c r="H193" s="70">
        <v>0</v>
      </c>
      <c r="I193" s="70">
        <v>0</v>
      </c>
      <c r="J193" s="70">
        <v>0</v>
      </c>
      <c r="K193" s="70">
        <v>0</v>
      </c>
      <c r="L193" s="70">
        <v>0</v>
      </c>
    </row>
    <row r="194" spans="1:14" ht="89.25">
      <c r="A194" s="83"/>
      <c r="B194" s="86" t="s">
        <v>303</v>
      </c>
      <c r="C194" s="83">
        <v>0</v>
      </c>
      <c r="D194" s="83" t="s">
        <v>261</v>
      </c>
      <c r="E194" s="83" t="s">
        <v>8</v>
      </c>
      <c r="F194" s="84">
        <v>42369</v>
      </c>
      <c r="G194" s="90" t="s">
        <v>8</v>
      </c>
      <c r="H194" s="90" t="s">
        <v>8</v>
      </c>
      <c r="I194" s="90" t="s">
        <v>8</v>
      </c>
      <c r="J194" s="90" t="s">
        <v>8</v>
      </c>
      <c r="K194" s="90" t="s">
        <v>8</v>
      </c>
      <c r="L194" s="90" t="s">
        <v>8</v>
      </c>
    </row>
    <row r="195" spans="1:14">
      <c r="A195" s="83"/>
      <c r="B195" s="87" t="s">
        <v>304</v>
      </c>
      <c r="C195" s="91" t="s">
        <v>8</v>
      </c>
      <c r="D195" s="91" t="s">
        <v>8</v>
      </c>
      <c r="E195" s="91" t="s">
        <v>8</v>
      </c>
      <c r="F195" s="91" t="s">
        <v>8</v>
      </c>
      <c r="G195" s="415">
        <v>13128982.51</v>
      </c>
      <c r="H195" s="416">
        <v>13128982.51</v>
      </c>
      <c r="I195" s="70">
        <v>0</v>
      </c>
      <c r="J195" s="70">
        <v>0</v>
      </c>
      <c r="K195" s="70">
        <v>0</v>
      </c>
      <c r="L195" s="70">
        <v>0</v>
      </c>
    </row>
    <row r="196" spans="1:14">
      <c r="A196" s="497" t="s">
        <v>305</v>
      </c>
      <c r="B196" s="497"/>
      <c r="C196" s="497"/>
      <c r="D196" s="497"/>
      <c r="E196" s="497"/>
      <c r="F196" s="497"/>
      <c r="G196" s="497"/>
      <c r="H196" s="497"/>
      <c r="I196" s="497"/>
      <c r="J196" s="497"/>
      <c r="K196" s="497"/>
      <c r="L196" s="497"/>
    </row>
    <row r="197" spans="1:14" ht="63.75">
      <c r="A197" s="88" t="s">
        <v>306</v>
      </c>
      <c r="B197" s="81" t="s">
        <v>307</v>
      </c>
      <c r="C197" s="83"/>
      <c r="D197" s="83" t="s">
        <v>308</v>
      </c>
      <c r="E197" s="84">
        <v>42005</v>
      </c>
      <c r="F197" s="84">
        <v>42369</v>
      </c>
      <c r="G197" s="417">
        <v>48879893.07</v>
      </c>
      <c r="H197" s="418">
        <v>48830265.619999997</v>
      </c>
      <c r="I197" s="70">
        <v>0</v>
      </c>
      <c r="J197" s="70">
        <v>0</v>
      </c>
      <c r="K197" s="70">
        <v>0</v>
      </c>
      <c r="L197" s="70">
        <v>0</v>
      </c>
    </row>
    <row r="198" spans="1:14" ht="42" customHeight="1">
      <c r="A198" s="88" t="s">
        <v>309</v>
      </c>
      <c r="B198" s="81" t="s">
        <v>310</v>
      </c>
      <c r="C198" s="83"/>
      <c r="D198" s="83" t="s">
        <v>308</v>
      </c>
      <c r="E198" s="84">
        <v>42005</v>
      </c>
      <c r="F198" s="84">
        <v>42369</v>
      </c>
      <c r="G198" s="70">
        <v>0</v>
      </c>
      <c r="H198" s="73">
        <v>0</v>
      </c>
      <c r="I198" s="70">
        <v>0</v>
      </c>
      <c r="J198" s="70">
        <v>0</v>
      </c>
      <c r="K198" s="70">
        <v>0</v>
      </c>
      <c r="L198" s="70">
        <v>0</v>
      </c>
    </row>
    <row r="199" spans="1:14" ht="42.75" customHeight="1">
      <c r="A199" s="83"/>
      <c r="B199" s="86" t="s">
        <v>311</v>
      </c>
      <c r="C199" s="83">
        <v>0</v>
      </c>
      <c r="D199" s="83" t="s">
        <v>308</v>
      </c>
      <c r="E199" s="83" t="s">
        <v>8</v>
      </c>
      <c r="F199" s="84">
        <v>42369</v>
      </c>
      <c r="G199" s="90" t="s">
        <v>8</v>
      </c>
      <c r="H199" s="10" t="s">
        <v>8</v>
      </c>
      <c r="I199" s="90" t="s">
        <v>8</v>
      </c>
      <c r="J199" s="90" t="s">
        <v>8</v>
      </c>
      <c r="K199" s="90" t="s">
        <v>8</v>
      </c>
      <c r="L199" s="90" t="s">
        <v>8</v>
      </c>
    </row>
    <row r="200" spans="1:14">
      <c r="A200" s="66"/>
      <c r="B200" s="87" t="s">
        <v>312</v>
      </c>
      <c r="C200" s="91" t="s">
        <v>8</v>
      </c>
      <c r="D200" s="91" t="s">
        <v>8</v>
      </c>
      <c r="E200" s="91" t="s">
        <v>8</v>
      </c>
      <c r="F200" s="91" t="s">
        <v>8</v>
      </c>
      <c r="G200" s="73">
        <v>48879893.07</v>
      </c>
      <c r="H200" s="418">
        <v>48830265.619999997</v>
      </c>
      <c r="I200" s="70">
        <v>0</v>
      </c>
      <c r="J200" s="70">
        <v>0</v>
      </c>
      <c r="K200" s="70">
        <v>0</v>
      </c>
      <c r="L200" s="70">
        <v>0</v>
      </c>
    </row>
    <row r="201" spans="1:14">
      <c r="A201" s="66"/>
      <c r="B201" s="92" t="s">
        <v>313</v>
      </c>
      <c r="C201" s="91" t="s">
        <v>8</v>
      </c>
      <c r="D201" s="91" t="s">
        <v>8</v>
      </c>
      <c r="E201" s="91" t="s">
        <v>8</v>
      </c>
      <c r="F201" s="91" t="s">
        <v>8</v>
      </c>
      <c r="G201" s="70">
        <v>94329511.670000002</v>
      </c>
      <c r="H201" s="70">
        <v>93710805.310000002</v>
      </c>
      <c r="I201" s="70">
        <v>0</v>
      </c>
      <c r="J201" s="70">
        <v>0</v>
      </c>
      <c r="K201" s="70">
        <v>0</v>
      </c>
      <c r="L201" s="70">
        <v>0</v>
      </c>
    </row>
    <row r="202" spans="1:14" ht="27" customHeight="1">
      <c r="A202" s="486" t="s">
        <v>394</v>
      </c>
      <c r="B202" s="487"/>
      <c r="C202" s="487"/>
      <c r="D202" s="487"/>
      <c r="E202" s="487"/>
      <c r="F202" s="487"/>
      <c r="G202" s="487"/>
      <c r="H202" s="487"/>
      <c r="I202" s="487"/>
      <c r="J202" s="487"/>
      <c r="K202" s="487"/>
      <c r="L202" s="487"/>
    </row>
    <row r="203" spans="1:14" s="16" customFormat="1">
      <c r="A203" s="494" t="s">
        <v>315</v>
      </c>
      <c r="B203" s="484"/>
      <c r="C203" s="484"/>
      <c r="D203" s="484"/>
      <c r="E203" s="484"/>
      <c r="F203" s="484"/>
      <c r="G203" s="484"/>
      <c r="H203" s="484"/>
      <c r="I203" s="484"/>
      <c r="J203" s="484"/>
      <c r="K203" s="484"/>
      <c r="L203" s="495"/>
      <c r="M203" s="93"/>
      <c r="N203" s="93"/>
    </row>
    <row r="204" spans="1:14" s="102" customFormat="1" ht="51">
      <c r="A204" s="94" t="s">
        <v>3</v>
      </c>
      <c r="B204" s="95" t="s">
        <v>316</v>
      </c>
      <c r="C204" s="96"/>
      <c r="D204" s="97" t="s">
        <v>317</v>
      </c>
      <c r="E204" s="98">
        <v>42005</v>
      </c>
      <c r="F204" s="98">
        <v>43100</v>
      </c>
      <c r="G204" s="99">
        <v>50155821</v>
      </c>
      <c r="H204" s="100">
        <v>50155821</v>
      </c>
      <c r="I204" s="70">
        <v>0</v>
      </c>
      <c r="J204" s="70">
        <v>0</v>
      </c>
      <c r="K204" s="70">
        <v>0</v>
      </c>
      <c r="L204" s="70">
        <v>0</v>
      </c>
    </row>
    <row r="205" spans="1:14" s="102" customFormat="1" ht="51">
      <c r="A205" s="103" t="s">
        <v>128</v>
      </c>
      <c r="B205" s="104" t="s">
        <v>318</v>
      </c>
      <c r="C205" s="105"/>
      <c r="D205" s="106" t="s">
        <v>317</v>
      </c>
      <c r="E205" s="98">
        <v>42005</v>
      </c>
      <c r="F205" s="98">
        <v>43100</v>
      </c>
      <c r="G205" s="70">
        <v>0</v>
      </c>
      <c r="H205" s="70">
        <v>0</v>
      </c>
      <c r="I205" s="100">
        <v>206907820</v>
      </c>
      <c r="J205" s="100">
        <v>206907820</v>
      </c>
      <c r="K205" s="108"/>
      <c r="L205" s="108"/>
    </row>
    <row r="206" spans="1:14" s="102" customFormat="1" ht="51">
      <c r="A206" s="105" t="s">
        <v>130</v>
      </c>
      <c r="B206" s="109" t="s">
        <v>319</v>
      </c>
      <c r="C206" s="110"/>
      <c r="D206" s="106" t="s">
        <v>317</v>
      </c>
      <c r="E206" s="98">
        <v>42005</v>
      </c>
      <c r="F206" s="98">
        <v>43100</v>
      </c>
      <c r="G206" s="70">
        <v>0</v>
      </c>
      <c r="H206" s="70">
        <v>0</v>
      </c>
      <c r="I206" s="70">
        <v>0</v>
      </c>
      <c r="J206" s="70">
        <v>0</v>
      </c>
      <c r="K206" s="70">
        <v>0</v>
      </c>
      <c r="L206" s="70">
        <v>0</v>
      </c>
    </row>
    <row r="207" spans="1:14" s="102" customFormat="1" ht="51">
      <c r="A207" s="114" t="s">
        <v>320</v>
      </c>
      <c r="B207" s="115" t="s">
        <v>321</v>
      </c>
      <c r="C207" s="116"/>
      <c r="D207" s="117" t="s">
        <v>317</v>
      </c>
      <c r="E207" s="98">
        <v>42005</v>
      </c>
      <c r="F207" s="98">
        <v>43100</v>
      </c>
      <c r="G207" s="70">
        <v>0</v>
      </c>
      <c r="H207" s="70">
        <v>0</v>
      </c>
      <c r="I207" s="70">
        <v>0</v>
      </c>
      <c r="J207" s="70">
        <v>0</v>
      </c>
      <c r="K207" s="70">
        <v>0</v>
      </c>
      <c r="L207" s="70">
        <v>0</v>
      </c>
    </row>
    <row r="208" spans="1:14" s="102" customFormat="1" ht="51">
      <c r="A208" s="120" t="s">
        <v>12</v>
      </c>
      <c r="B208" s="121" t="s">
        <v>322</v>
      </c>
      <c r="C208" s="122"/>
      <c r="D208" s="123" t="s">
        <v>317</v>
      </c>
      <c r="E208" s="98">
        <v>42005</v>
      </c>
      <c r="F208" s="98">
        <v>43100</v>
      </c>
      <c r="G208" s="111">
        <v>1110000</v>
      </c>
      <c r="H208" s="125">
        <v>1110000</v>
      </c>
      <c r="I208" s="70">
        <v>0</v>
      </c>
      <c r="J208" s="70">
        <v>0</v>
      </c>
      <c r="K208" s="70">
        <v>0</v>
      </c>
      <c r="L208" s="70">
        <v>0</v>
      </c>
    </row>
    <row r="209" spans="1:12" s="102" customFormat="1" ht="51">
      <c r="A209" s="114" t="s">
        <v>139</v>
      </c>
      <c r="B209" s="115" t="s">
        <v>323</v>
      </c>
      <c r="C209" s="116"/>
      <c r="D209" s="117" t="s">
        <v>317</v>
      </c>
      <c r="E209" s="98">
        <v>42005</v>
      </c>
      <c r="F209" s="98">
        <v>43100</v>
      </c>
      <c r="G209" s="111">
        <v>1110000</v>
      </c>
      <c r="H209" s="125">
        <v>1110000</v>
      </c>
      <c r="I209" s="70">
        <v>0</v>
      </c>
      <c r="J209" s="70">
        <v>0</v>
      </c>
      <c r="K209" s="70">
        <v>0</v>
      </c>
      <c r="L209" s="70">
        <v>0</v>
      </c>
    </row>
    <row r="210" spans="1:12" s="102" customFormat="1" ht="76.5">
      <c r="A210" s="114" t="s">
        <v>141</v>
      </c>
      <c r="B210" s="115" t="s">
        <v>324</v>
      </c>
      <c r="C210" s="116"/>
      <c r="D210" s="117" t="s">
        <v>317</v>
      </c>
      <c r="E210" s="98">
        <v>42005</v>
      </c>
      <c r="F210" s="98">
        <v>43100</v>
      </c>
      <c r="G210" s="70">
        <v>0</v>
      </c>
      <c r="H210" s="70">
        <v>0</v>
      </c>
      <c r="I210" s="70">
        <v>0</v>
      </c>
      <c r="J210" s="70">
        <v>0</v>
      </c>
      <c r="K210" s="70">
        <v>0</v>
      </c>
      <c r="L210" s="70">
        <v>0</v>
      </c>
    </row>
    <row r="211" spans="1:12" s="102" customFormat="1" ht="76.5">
      <c r="A211" s="114" t="s">
        <v>325</v>
      </c>
      <c r="B211" s="115" t="s">
        <v>326</v>
      </c>
      <c r="C211" s="116"/>
      <c r="D211" s="117" t="s">
        <v>317</v>
      </c>
      <c r="E211" s="98">
        <v>42005</v>
      </c>
      <c r="F211" s="98">
        <v>43100</v>
      </c>
      <c r="G211" s="70">
        <v>0</v>
      </c>
      <c r="H211" s="70">
        <v>0</v>
      </c>
      <c r="I211" s="70">
        <v>0</v>
      </c>
      <c r="J211" s="70">
        <v>0</v>
      </c>
      <c r="K211" s="70">
        <v>0</v>
      </c>
      <c r="L211" s="70">
        <v>0</v>
      </c>
    </row>
    <row r="212" spans="1:12" s="102" customFormat="1" ht="51">
      <c r="A212" s="114" t="s">
        <v>327</v>
      </c>
      <c r="B212" s="115" t="s">
        <v>328</v>
      </c>
      <c r="C212" s="116"/>
      <c r="D212" s="117" t="s">
        <v>317</v>
      </c>
      <c r="E212" s="98">
        <v>42005</v>
      </c>
      <c r="F212" s="98">
        <v>43100</v>
      </c>
      <c r="G212" s="70">
        <v>0</v>
      </c>
      <c r="H212" s="70">
        <v>0</v>
      </c>
      <c r="I212" s="70">
        <v>0</v>
      </c>
      <c r="J212" s="70">
        <v>0</v>
      </c>
      <c r="K212" s="70">
        <v>0</v>
      </c>
      <c r="L212" s="70">
        <v>0</v>
      </c>
    </row>
    <row r="213" spans="1:12" s="102" customFormat="1" ht="63.75">
      <c r="A213" s="128"/>
      <c r="B213" s="129" t="s">
        <v>329</v>
      </c>
      <c r="C213" s="128">
        <v>0</v>
      </c>
      <c r="D213" s="130" t="s">
        <v>317</v>
      </c>
      <c r="E213" s="98"/>
      <c r="F213" s="98"/>
      <c r="G213" s="70">
        <v>0</v>
      </c>
      <c r="H213" s="70">
        <v>0</v>
      </c>
      <c r="I213" s="70">
        <v>0</v>
      </c>
      <c r="J213" s="70">
        <v>0</v>
      </c>
      <c r="K213" s="70">
        <v>0</v>
      </c>
      <c r="L213" s="70">
        <v>0</v>
      </c>
    </row>
    <row r="214" spans="1:12" s="102" customFormat="1" ht="51">
      <c r="A214" s="114"/>
      <c r="B214" s="131" t="s">
        <v>330</v>
      </c>
      <c r="C214" s="116">
        <v>1</v>
      </c>
      <c r="D214" s="117" t="s">
        <v>317</v>
      </c>
      <c r="E214" s="98"/>
      <c r="F214" s="98"/>
      <c r="G214" s="70">
        <v>0</v>
      </c>
      <c r="H214" s="70">
        <v>0</v>
      </c>
      <c r="I214" s="70">
        <v>0</v>
      </c>
      <c r="J214" s="70">
        <v>0</v>
      </c>
      <c r="K214" s="70">
        <v>0</v>
      </c>
      <c r="L214" s="70">
        <v>0</v>
      </c>
    </row>
    <row r="215" spans="1:12" s="102" customFormat="1" ht="30.75" customHeight="1">
      <c r="A215" s="114"/>
      <c r="B215" s="131" t="s">
        <v>331</v>
      </c>
      <c r="C215" s="116">
        <v>1</v>
      </c>
      <c r="D215" s="117" t="s">
        <v>317</v>
      </c>
      <c r="E215" s="98"/>
      <c r="F215" s="98"/>
      <c r="G215" s="70">
        <v>0</v>
      </c>
      <c r="H215" s="70">
        <v>0</v>
      </c>
      <c r="I215" s="70">
        <v>0</v>
      </c>
      <c r="J215" s="70">
        <v>0</v>
      </c>
      <c r="K215" s="70">
        <v>0</v>
      </c>
      <c r="L215" s="70">
        <v>0</v>
      </c>
    </row>
    <row r="216" spans="1:12" s="102" customFormat="1" ht="51">
      <c r="A216" s="120" t="s">
        <v>122</v>
      </c>
      <c r="B216" s="121" t="s">
        <v>332</v>
      </c>
      <c r="C216" s="122"/>
      <c r="D216" s="123" t="s">
        <v>317</v>
      </c>
      <c r="E216" s="98">
        <v>42005</v>
      </c>
      <c r="F216" s="98">
        <v>43100</v>
      </c>
      <c r="G216" s="70">
        <v>0</v>
      </c>
      <c r="H216" s="70">
        <v>0</v>
      </c>
      <c r="I216" s="70">
        <v>0</v>
      </c>
      <c r="J216" s="70">
        <v>0</v>
      </c>
      <c r="K216" s="70">
        <v>0</v>
      </c>
      <c r="L216" s="70">
        <v>0</v>
      </c>
    </row>
    <row r="217" spans="1:12" s="102" customFormat="1" ht="51">
      <c r="A217" s="114" t="s">
        <v>145</v>
      </c>
      <c r="B217" s="115" t="s">
        <v>333</v>
      </c>
      <c r="C217" s="116"/>
      <c r="D217" s="117" t="s">
        <v>317</v>
      </c>
      <c r="E217" s="98">
        <v>42005</v>
      </c>
      <c r="F217" s="98">
        <v>43100</v>
      </c>
      <c r="G217" s="70">
        <v>0</v>
      </c>
      <c r="H217" s="70">
        <v>0</v>
      </c>
      <c r="I217" s="70">
        <v>0</v>
      </c>
      <c r="J217" s="70">
        <v>0</v>
      </c>
      <c r="K217" s="70">
        <v>0</v>
      </c>
      <c r="L217" s="70">
        <v>0</v>
      </c>
    </row>
    <row r="218" spans="1:12" s="102" customFormat="1" ht="63.75">
      <c r="A218" s="114" t="s">
        <v>147</v>
      </c>
      <c r="B218" s="115" t="s">
        <v>334</v>
      </c>
      <c r="C218" s="116"/>
      <c r="D218" s="117" t="s">
        <v>317</v>
      </c>
      <c r="E218" s="98">
        <v>42005</v>
      </c>
      <c r="F218" s="98">
        <v>43100</v>
      </c>
      <c r="G218" s="70">
        <v>0</v>
      </c>
      <c r="H218" s="70">
        <v>0</v>
      </c>
      <c r="I218" s="70">
        <v>0</v>
      </c>
      <c r="J218" s="70">
        <v>0</v>
      </c>
      <c r="K218" s="70">
        <v>0</v>
      </c>
      <c r="L218" s="70">
        <v>0</v>
      </c>
    </row>
    <row r="219" spans="1:12" s="102" customFormat="1" ht="51">
      <c r="A219" s="114"/>
      <c r="B219" s="131" t="s">
        <v>335</v>
      </c>
      <c r="C219" s="116">
        <v>0</v>
      </c>
      <c r="D219" s="117" t="s">
        <v>317</v>
      </c>
      <c r="E219" s="98"/>
      <c r="F219" s="98"/>
      <c r="G219" s="70">
        <v>0</v>
      </c>
      <c r="H219" s="70">
        <v>0</v>
      </c>
      <c r="I219" s="70">
        <v>0</v>
      </c>
      <c r="J219" s="70">
        <v>0</v>
      </c>
      <c r="K219" s="70">
        <v>0</v>
      </c>
      <c r="L219" s="70">
        <v>0</v>
      </c>
    </row>
    <row r="220" spans="1:12" s="102" customFormat="1" ht="51">
      <c r="A220" s="114"/>
      <c r="B220" s="131" t="s">
        <v>336</v>
      </c>
      <c r="C220" s="116">
        <v>2</v>
      </c>
      <c r="D220" s="117" t="s">
        <v>317</v>
      </c>
      <c r="E220" s="98"/>
      <c r="F220" s="98"/>
      <c r="G220" s="70">
        <v>0</v>
      </c>
      <c r="H220" s="70">
        <v>0</v>
      </c>
      <c r="I220" s="70">
        <v>0</v>
      </c>
      <c r="J220" s="70">
        <v>0</v>
      </c>
      <c r="K220" s="70">
        <v>0</v>
      </c>
      <c r="L220" s="70">
        <v>0</v>
      </c>
    </row>
    <row r="221" spans="1:12" s="102" customFormat="1" ht="63.75">
      <c r="A221" s="114" t="s">
        <v>337</v>
      </c>
      <c r="B221" s="115" t="s">
        <v>338</v>
      </c>
      <c r="C221" s="116"/>
      <c r="D221" s="117" t="s">
        <v>317</v>
      </c>
      <c r="E221" s="98">
        <v>42005</v>
      </c>
      <c r="F221" s="98">
        <v>43100</v>
      </c>
      <c r="G221" s="70">
        <v>0</v>
      </c>
      <c r="H221" s="70">
        <v>0</v>
      </c>
      <c r="I221" s="133">
        <v>13097200</v>
      </c>
      <c r="J221" s="133">
        <v>13097200</v>
      </c>
      <c r="K221" s="70">
        <v>0</v>
      </c>
      <c r="L221" s="70">
        <v>0</v>
      </c>
    </row>
    <row r="222" spans="1:12" s="102" customFormat="1">
      <c r="A222" s="134"/>
      <c r="B222" s="135" t="s">
        <v>339</v>
      </c>
      <c r="C222" s="136"/>
      <c r="D222" s="127"/>
      <c r="E222" s="146">
        <v>42005</v>
      </c>
      <c r="F222" s="98">
        <v>43100</v>
      </c>
      <c r="G222" s="111">
        <f t="shared" ref="G222:L222" si="0">G221+G208+G205+G204</f>
        <v>51265821</v>
      </c>
      <c r="H222" s="111">
        <f t="shared" si="0"/>
        <v>51265821</v>
      </c>
      <c r="I222" s="111">
        <f t="shared" si="0"/>
        <v>220005020</v>
      </c>
      <c r="J222" s="111">
        <f t="shared" si="0"/>
        <v>220005020</v>
      </c>
      <c r="K222" s="138">
        <f t="shared" si="0"/>
        <v>0</v>
      </c>
      <c r="L222" s="138">
        <f t="shared" si="0"/>
        <v>0</v>
      </c>
    </row>
    <row r="223" spans="1:12" s="102" customFormat="1">
      <c r="A223" s="484" t="s">
        <v>340</v>
      </c>
      <c r="B223" s="485"/>
      <c r="C223" s="485"/>
      <c r="D223" s="485"/>
      <c r="E223" s="485"/>
      <c r="F223" s="485"/>
      <c r="G223" s="485"/>
      <c r="H223" s="485"/>
      <c r="I223" s="485"/>
      <c r="J223" s="485"/>
      <c r="K223" s="485"/>
      <c r="L223" s="485"/>
    </row>
    <row r="224" spans="1:12" s="102" customFormat="1" ht="30" customHeight="1">
      <c r="A224" s="134" t="s">
        <v>16</v>
      </c>
      <c r="B224" s="139" t="s">
        <v>341</v>
      </c>
      <c r="C224" s="136"/>
      <c r="D224" s="140" t="s">
        <v>317</v>
      </c>
      <c r="E224" s="146">
        <v>42005</v>
      </c>
      <c r="F224" s="98">
        <v>43100</v>
      </c>
      <c r="G224" s="522">
        <f>G225+G226+G227</f>
        <v>91609799</v>
      </c>
      <c r="H224" s="522">
        <v>91584562.900000006</v>
      </c>
      <c r="I224" s="522">
        <f>I225</f>
        <v>281641080</v>
      </c>
      <c r="J224" s="522">
        <f>J225</f>
        <v>281641080</v>
      </c>
      <c r="K224" s="522">
        <f>K225+K226</f>
        <v>0</v>
      </c>
      <c r="L224" s="141">
        <f>L225+L226</f>
        <v>0</v>
      </c>
    </row>
    <row r="225" spans="1:12" s="102" customFormat="1" ht="48">
      <c r="A225" s="142" t="s">
        <v>19</v>
      </c>
      <c r="B225" s="143" t="s">
        <v>342</v>
      </c>
      <c r="C225" s="144"/>
      <c r="D225" s="145" t="s">
        <v>317</v>
      </c>
      <c r="E225" s="146">
        <v>42005</v>
      </c>
      <c r="F225" s="98">
        <v>43100</v>
      </c>
      <c r="G225" s="111">
        <v>41808077</v>
      </c>
      <c r="H225" s="111">
        <v>41808077</v>
      </c>
      <c r="I225" s="133">
        <v>281641080</v>
      </c>
      <c r="J225" s="133">
        <v>281641080</v>
      </c>
      <c r="K225" s="70">
        <v>0</v>
      </c>
      <c r="L225" s="70">
        <v>0</v>
      </c>
    </row>
    <row r="226" spans="1:12" s="102" customFormat="1" ht="48">
      <c r="A226" s="142" t="s">
        <v>21</v>
      </c>
      <c r="B226" s="143" t="s">
        <v>343</v>
      </c>
      <c r="C226" s="144"/>
      <c r="D226" s="145" t="s">
        <v>317</v>
      </c>
      <c r="E226" s="146">
        <v>42005</v>
      </c>
      <c r="F226" s="98">
        <v>43100</v>
      </c>
      <c r="G226" s="111">
        <v>49497122</v>
      </c>
      <c r="H226" s="125">
        <v>49497122</v>
      </c>
      <c r="I226" s="70">
        <v>0</v>
      </c>
      <c r="J226" s="70">
        <v>0</v>
      </c>
      <c r="K226" s="70">
        <v>0</v>
      </c>
      <c r="L226" s="70">
        <v>0</v>
      </c>
    </row>
    <row r="227" spans="1:12" s="102" customFormat="1" ht="48">
      <c r="A227" s="142" t="s">
        <v>23</v>
      </c>
      <c r="B227" s="143" t="s">
        <v>344</v>
      </c>
      <c r="C227" s="144"/>
      <c r="D227" s="145" t="s">
        <v>317</v>
      </c>
      <c r="E227" s="146">
        <v>42005</v>
      </c>
      <c r="F227" s="98">
        <v>43100</v>
      </c>
      <c r="G227" s="111">
        <v>304600</v>
      </c>
      <c r="H227" s="111">
        <v>304600</v>
      </c>
      <c r="I227" s="70">
        <v>0</v>
      </c>
      <c r="J227" s="70">
        <v>0</v>
      </c>
      <c r="K227" s="70">
        <v>0</v>
      </c>
      <c r="L227" s="70">
        <v>0</v>
      </c>
    </row>
    <row r="228" spans="1:12" s="102" customFormat="1" ht="48">
      <c r="A228" s="142"/>
      <c r="B228" s="147" t="s">
        <v>345</v>
      </c>
      <c r="C228" s="144">
        <v>0</v>
      </c>
      <c r="D228" s="145" t="s">
        <v>317</v>
      </c>
      <c r="E228" s="146"/>
      <c r="F228" s="98"/>
      <c r="G228" s="179" t="s">
        <v>8</v>
      </c>
      <c r="H228" s="179" t="s">
        <v>8</v>
      </c>
      <c r="I228" s="179" t="s">
        <v>8</v>
      </c>
      <c r="J228" s="179" t="s">
        <v>8</v>
      </c>
      <c r="K228" s="179" t="s">
        <v>8</v>
      </c>
      <c r="L228" s="179" t="s">
        <v>8</v>
      </c>
    </row>
    <row r="229" spans="1:12" s="102" customFormat="1" ht="48">
      <c r="A229" s="142" t="s">
        <v>25</v>
      </c>
      <c r="B229" s="143" t="s">
        <v>346</v>
      </c>
      <c r="C229" s="144"/>
      <c r="D229" s="145" t="s">
        <v>317</v>
      </c>
      <c r="E229" s="146">
        <v>42005</v>
      </c>
      <c r="F229" s="98">
        <v>43100</v>
      </c>
      <c r="G229" s="70">
        <v>0</v>
      </c>
      <c r="H229" s="70">
        <v>0</v>
      </c>
      <c r="I229" s="70">
        <v>0</v>
      </c>
      <c r="J229" s="70">
        <v>0</v>
      </c>
      <c r="K229" s="112">
        <v>1425000</v>
      </c>
      <c r="L229" s="112">
        <v>1425000</v>
      </c>
    </row>
    <row r="230" spans="1:12" s="102" customFormat="1" ht="48">
      <c r="A230" s="142"/>
      <c r="B230" s="148" t="s">
        <v>347</v>
      </c>
      <c r="C230" s="144">
        <v>0</v>
      </c>
      <c r="D230" s="145" t="s">
        <v>317</v>
      </c>
      <c r="E230" s="146"/>
      <c r="F230" s="98"/>
      <c r="G230" s="179" t="s">
        <v>8</v>
      </c>
      <c r="H230" s="179" t="s">
        <v>8</v>
      </c>
      <c r="I230" s="179" t="s">
        <v>8</v>
      </c>
      <c r="J230" s="179" t="s">
        <v>8</v>
      </c>
      <c r="K230" s="179" t="s">
        <v>8</v>
      </c>
      <c r="L230" s="179" t="s">
        <v>8</v>
      </c>
    </row>
    <row r="231" spans="1:12" s="102" customFormat="1" ht="48">
      <c r="A231" s="134" t="s">
        <v>30</v>
      </c>
      <c r="B231" s="135" t="s">
        <v>348</v>
      </c>
      <c r="C231" s="136"/>
      <c r="D231" s="140" t="s">
        <v>317</v>
      </c>
      <c r="E231" s="146">
        <v>42005</v>
      </c>
      <c r="F231" s="98">
        <v>43100</v>
      </c>
      <c r="G231" s="70">
        <v>0</v>
      </c>
      <c r="H231" s="70">
        <v>0</v>
      </c>
      <c r="I231" s="133">
        <v>17645200</v>
      </c>
      <c r="J231" s="133">
        <f>J232</f>
        <v>16869257.719999999</v>
      </c>
      <c r="K231" s="70">
        <v>0</v>
      </c>
      <c r="L231" s="70">
        <v>0</v>
      </c>
    </row>
    <row r="232" spans="1:12" s="102" customFormat="1" ht="56.25">
      <c r="A232" s="142" t="s">
        <v>32</v>
      </c>
      <c r="B232" s="143" t="s">
        <v>349</v>
      </c>
      <c r="C232" s="144"/>
      <c r="D232" s="145" t="s">
        <v>317</v>
      </c>
      <c r="E232" s="146">
        <v>42005</v>
      </c>
      <c r="F232" s="98">
        <v>43100</v>
      </c>
      <c r="G232" s="70">
        <v>0</v>
      </c>
      <c r="H232" s="70">
        <v>0</v>
      </c>
      <c r="I232" s="133">
        <v>17645200</v>
      </c>
      <c r="J232" s="133">
        <v>16869257.719999999</v>
      </c>
      <c r="K232" s="70">
        <v>0</v>
      </c>
      <c r="L232" s="70">
        <v>0</v>
      </c>
    </row>
    <row r="233" spans="1:12" s="102" customFormat="1" ht="48">
      <c r="A233" s="134" t="s">
        <v>45</v>
      </c>
      <c r="B233" s="135" t="s">
        <v>350</v>
      </c>
      <c r="C233" s="136"/>
      <c r="D233" s="140" t="s">
        <v>317</v>
      </c>
      <c r="E233" s="146">
        <v>42005</v>
      </c>
      <c r="F233" s="98">
        <v>43100</v>
      </c>
      <c r="G233" s="111">
        <v>1576400</v>
      </c>
      <c r="H233" s="125">
        <v>1576400</v>
      </c>
      <c r="I233" s="70">
        <v>0</v>
      </c>
      <c r="J233" s="70">
        <v>0</v>
      </c>
      <c r="K233" s="70">
        <v>0</v>
      </c>
      <c r="L233" s="70">
        <v>0</v>
      </c>
    </row>
    <row r="234" spans="1:12" s="102" customFormat="1" ht="48">
      <c r="A234" s="142" t="s">
        <v>47</v>
      </c>
      <c r="B234" s="143" t="s">
        <v>351</v>
      </c>
      <c r="C234" s="144"/>
      <c r="D234" s="145" t="s">
        <v>317</v>
      </c>
      <c r="E234" s="146">
        <v>42005</v>
      </c>
      <c r="F234" s="98">
        <v>43100</v>
      </c>
      <c r="G234" s="111">
        <v>1576400</v>
      </c>
      <c r="H234" s="111">
        <v>1576400</v>
      </c>
      <c r="I234" s="70">
        <v>0</v>
      </c>
      <c r="J234" s="70">
        <v>0</v>
      </c>
      <c r="K234" s="70">
        <v>0</v>
      </c>
      <c r="L234" s="70">
        <v>0</v>
      </c>
    </row>
    <row r="235" spans="1:12" s="102" customFormat="1" ht="48">
      <c r="A235" s="142" t="s">
        <v>49</v>
      </c>
      <c r="B235" s="143" t="s">
        <v>344</v>
      </c>
      <c r="C235" s="144"/>
      <c r="D235" s="145" t="s">
        <v>317</v>
      </c>
      <c r="E235" s="146">
        <v>42005</v>
      </c>
      <c r="F235" s="98">
        <v>43100</v>
      </c>
      <c r="G235" s="70">
        <v>0</v>
      </c>
      <c r="H235" s="70">
        <v>0</v>
      </c>
      <c r="I235" s="70">
        <v>0</v>
      </c>
      <c r="J235" s="70">
        <v>0</v>
      </c>
      <c r="K235" s="70">
        <v>0</v>
      </c>
      <c r="L235" s="70">
        <v>0</v>
      </c>
    </row>
    <row r="236" spans="1:12" s="102" customFormat="1" ht="48">
      <c r="A236" s="142"/>
      <c r="B236" s="147" t="s">
        <v>352</v>
      </c>
      <c r="C236" s="144">
        <v>1</v>
      </c>
      <c r="D236" s="145" t="s">
        <v>317</v>
      </c>
      <c r="E236" s="146"/>
      <c r="F236" s="146"/>
      <c r="G236" s="179" t="s">
        <v>8</v>
      </c>
      <c r="H236" s="179" t="s">
        <v>8</v>
      </c>
      <c r="I236" s="179" t="s">
        <v>8</v>
      </c>
      <c r="J236" s="179" t="s">
        <v>8</v>
      </c>
      <c r="K236" s="179" t="s">
        <v>8</v>
      </c>
      <c r="L236" s="179" t="s">
        <v>8</v>
      </c>
    </row>
    <row r="237" spans="1:12" s="102" customFormat="1" ht="48">
      <c r="A237" s="142"/>
      <c r="B237" s="147" t="s">
        <v>353</v>
      </c>
      <c r="C237" s="144">
        <v>2</v>
      </c>
      <c r="D237" s="145" t="s">
        <v>317</v>
      </c>
      <c r="E237" s="146"/>
      <c r="F237" s="146"/>
      <c r="G237" s="179" t="s">
        <v>8</v>
      </c>
      <c r="H237" s="179" t="s">
        <v>8</v>
      </c>
      <c r="I237" s="179" t="s">
        <v>8</v>
      </c>
      <c r="J237" s="179" t="s">
        <v>8</v>
      </c>
      <c r="K237" s="179" t="s">
        <v>8</v>
      </c>
      <c r="L237" s="179" t="s">
        <v>8</v>
      </c>
    </row>
    <row r="238" spans="1:12" s="102" customFormat="1" ht="48">
      <c r="A238" s="134" t="s">
        <v>52</v>
      </c>
      <c r="B238" s="135" t="s">
        <v>354</v>
      </c>
      <c r="C238" s="136"/>
      <c r="D238" s="140" t="s">
        <v>317</v>
      </c>
      <c r="E238" s="146">
        <v>42005</v>
      </c>
      <c r="F238" s="98">
        <v>43100</v>
      </c>
      <c r="G238" s="70">
        <v>0</v>
      </c>
      <c r="H238" s="70">
        <v>0</v>
      </c>
      <c r="I238" s="70">
        <v>0</v>
      </c>
      <c r="J238" s="70">
        <v>0</v>
      </c>
      <c r="K238" s="70">
        <v>0</v>
      </c>
      <c r="L238" s="70">
        <v>0</v>
      </c>
    </row>
    <row r="239" spans="1:12" s="102" customFormat="1" ht="48">
      <c r="A239" s="142" t="s">
        <v>241</v>
      </c>
      <c r="B239" s="143" t="s">
        <v>355</v>
      </c>
      <c r="C239" s="144"/>
      <c r="D239" s="145" t="s">
        <v>317</v>
      </c>
      <c r="E239" s="146">
        <v>42005</v>
      </c>
      <c r="F239" s="98">
        <v>43100</v>
      </c>
      <c r="G239" s="70">
        <v>0</v>
      </c>
      <c r="H239" s="70">
        <v>0</v>
      </c>
      <c r="I239" s="70">
        <v>0</v>
      </c>
      <c r="J239" s="70">
        <v>0</v>
      </c>
      <c r="K239" s="70">
        <v>0</v>
      </c>
      <c r="L239" s="70">
        <v>0</v>
      </c>
    </row>
    <row r="240" spans="1:12" s="102" customFormat="1" ht="48">
      <c r="A240" s="142" t="s">
        <v>356</v>
      </c>
      <c r="B240" s="143" t="s">
        <v>357</v>
      </c>
      <c r="C240" s="144"/>
      <c r="D240" s="145" t="s">
        <v>317</v>
      </c>
      <c r="E240" s="146">
        <v>42005</v>
      </c>
      <c r="F240" s="98">
        <v>43100</v>
      </c>
      <c r="G240" s="70">
        <v>0</v>
      </c>
      <c r="H240" s="70">
        <v>0</v>
      </c>
      <c r="I240" s="70">
        <v>0</v>
      </c>
      <c r="J240" s="70">
        <v>0</v>
      </c>
      <c r="K240" s="70">
        <v>0</v>
      </c>
      <c r="L240" s="70">
        <v>0</v>
      </c>
    </row>
    <row r="241" spans="1:12" s="102" customFormat="1" ht="48">
      <c r="A241" s="142"/>
      <c r="B241" s="147" t="s">
        <v>358</v>
      </c>
      <c r="C241" s="144">
        <v>1</v>
      </c>
      <c r="D241" s="145" t="s">
        <v>317</v>
      </c>
      <c r="E241" s="146"/>
      <c r="F241" s="146"/>
      <c r="G241" s="179" t="s">
        <v>8</v>
      </c>
      <c r="H241" s="179" t="s">
        <v>8</v>
      </c>
      <c r="I241" s="179" t="s">
        <v>8</v>
      </c>
      <c r="J241" s="179" t="s">
        <v>8</v>
      </c>
      <c r="K241" s="179" t="s">
        <v>8</v>
      </c>
      <c r="L241" s="179" t="s">
        <v>8</v>
      </c>
    </row>
    <row r="242" spans="1:12" s="102" customFormat="1" ht="48">
      <c r="A242" s="134" t="s">
        <v>54</v>
      </c>
      <c r="B242" s="135" t="s">
        <v>359</v>
      </c>
      <c r="C242" s="136"/>
      <c r="D242" s="140" t="s">
        <v>317</v>
      </c>
      <c r="E242" s="146">
        <v>42005</v>
      </c>
      <c r="F242" s="98">
        <v>43100</v>
      </c>
      <c r="G242" s="70">
        <v>0</v>
      </c>
      <c r="H242" s="70">
        <v>0</v>
      </c>
      <c r="I242" s="70">
        <v>0</v>
      </c>
      <c r="J242" s="70">
        <v>0</v>
      </c>
      <c r="K242" s="70">
        <v>0</v>
      </c>
      <c r="L242" s="70">
        <v>0</v>
      </c>
    </row>
    <row r="243" spans="1:12" s="102" customFormat="1" ht="48">
      <c r="A243" s="142" t="s">
        <v>241</v>
      </c>
      <c r="B243" s="143" t="s">
        <v>360</v>
      </c>
      <c r="C243" s="144"/>
      <c r="D243" s="145" t="s">
        <v>317</v>
      </c>
      <c r="E243" s="146">
        <v>42005</v>
      </c>
      <c r="F243" s="98">
        <v>43100</v>
      </c>
      <c r="G243" s="70">
        <v>0</v>
      </c>
      <c r="H243" s="70">
        <v>0</v>
      </c>
      <c r="I243" s="70">
        <v>0</v>
      </c>
      <c r="J243" s="70">
        <v>0</v>
      </c>
      <c r="K243" s="70">
        <v>0</v>
      </c>
      <c r="L243" s="70">
        <v>0</v>
      </c>
    </row>
    <row r="244" spans="1:12" s="102" customFormat="1" ht="48">
      <c r="A244" s="142"/>
      <c r="B244" s="147" t="s">
        <v>361</v>
      </c>
      <c r="C244" s="144">
        <v>2</v>
      </c>
      <c r="D244" s="145" t="s">
        <v>317</v>
      </c>
      <c r="E244" s="146"/>
      <c r="F244" s="146"/>
      <c r="G244" s="179" t="s">
        <v>8</v>
      </c>
      <c r="H244" s="179" t="s">
        <v>8</v>
      </c>
      <c r="I244" s="179" t="s">
        <v>8</v>
      </c>
      <c r="J244" s="179" t="s">
        <v>8</v>
      </c>
      <c r="K244" s="179" t="s">
        <v>8</v>
      </c>
      <c r="L244" s="179" t="s">
        <v>8</v>
      </c>
    </row>
    <row r="245" spans="1:12" s="102" customFormat="1">
      <c r="A245" s="134"/>
      <c r="B245" s="135" t="s">
        <v>362</v>
      </c>
      <c r="C245" s="136"/>
      <c r="D245" s="127"/>
      <c r="E245" s="146">
        <v>42005</v>
      </c>
      <c r="F245" s="98">
        <v>43100</v>
      </c>
      <c r="G245" s="111">
        <f>G224+G231+G233</f>
        <v>93186199</v>
      </c>
      <c r="H245" s="111">
        <f>H224+H231+H233</f>
        <v>93160962.900000006</v>
      </c>
      <c r="I245" s="111">
        <f>I224+I231+I233+I234+I229</f>
        <v>299286280</v>
      </c>
      <c r="J245" s="111">
        <f>J224+J231+J233+J234+J229</f>
        <v>298510337.72000003</v>
      </c>
      <c r="K245" s="111">
        <f>K224+K231+K233+K234+K229</f>
        <v>1425000</v>
      </c>
      <c r="L245" s="111">
        <f>L224+L231+L233+L234+L229</f>
        <v>1425000</v>
      </c>
    </row>
    <row r="246" spans="1:12" s="102" customFormat="1">
      <c r="A246" s="484" t="s">
        <v>363</v>
      </c>
      <c r="B246" s="485"/>
      <c r="C246" s="485"/>
      <c r="D246" s="485"/>
      <c r="E246" s="485"/>
      <c r="F246" s="485"/>
      <c r="G246" s="485"/>
      <c r="H246" s="485"/>
      <c r="I246" s="485"/>
      <c r="J246" s="485"/>
      <c r="K246" s="485"/>
      <c r="L246" s="485"/>
    </row>
    <row r="247" spans="1:12" s="102" customFormat="1" ht="48">
      <c r="A247" s="134" t="s">
        <v>84</v>
      </c>
      <c r="B247" s="135" t="s">
        <v>364</v>
      </c>
      <c r="C247" s="136"/>
      <c r="D247" s="140" t="s">
        <v>317</v>
      </c>
      <c r="E247" s="146">
        <v>42005</v>
      </c>
      <c r="F247" s="98">
        <v>42369</v>
      </c>
      <c r="G247" s="70">
        <v>0</v>
      </c>
      <c r="H247" s="70">
        <v>0</v>
      </c>
      <c r="I247" s="70">
        <v>0</v>
      </c>
      <c r="J247" s="70">
        <v>0</v>
      </c>
      <c r="K247" s="70">
        <v>0</v>
      </c>
      <c r="L247" s="70">
        <v>0</v>
      </c>
    </row>
    <row r="248" spans="1:12" s="102" customFormat="1" ht="48">
      <c r="A248" s="152" t="s">
        <v>98</v>
      </c>
      <c r="B248" s="153" t="s">
        <v>365</v>
      </c>
      <c r="C248" s="154"/>
      <c r="D248" s="140" t="s">
        <v>317</v>
      </c>
      <c r="E248" s="146">
        <v>42005</v>
      </c>
      <c r="F248" s="98">
        <v>42369</v>
      </c>
      <c r="G248" s="523">
        <v>300000</v>
      </c>
      <c r="H248" s="523">
        <v>300000</v>
      </c>
      <c r="I248" s="70">
        <v>0</v>
      </c>
      <c r="J248" s="70">
        <v>0</v>
      </c>
      <c r="K248" s="70">
        <v>0</v>
      </c>
      <c r="L248" s="70">
        <v>0</v>
      </c>
    </row>
    <row r="249" spans="1:12" s="102" customFormat="1" ht="48">
      <c r="A249" s="142"/>
      <c r="B249" s="147" t="s">
        <v>366</v>
      </c>
      <c r="C249" s="144">
        <v>2</v>
      </c>
      <c r="D249" s="145" t="s">
        <v>317</v>
      </c>
      <c r="E249" s="146"/>
      <c r="F249" s="146"/>
      <c r="G249" s="179" t="s">
        <v>8</v>
      </c>
      <c r="H249" s="179" t="s">
        <v>8</v>
      </c>
      <c r="I249" s="179" t="s">
        <v>8</v>
      </c>
      <c r="J249" s="179" t="s">
        <v>8</v>
      </c>
      <c r="K249" s="179" t="s">
        <v>8</v>
      </c>
      <c r="L249" s="179" t="s">
        <v>8</v>
      </c>
    </row>
    <row r="250" spans="1:12" s="102" customFormat="1" ht="48">
      <c r="A250" s="134" t="s">
        <v>106</v>
      </c>
      <c r="B250" s="135" t="s">
        <v>367</v>
      </c>
      <c r="C250" s="136"/>
      <c r="D250" s="140" t="s">
        <v>317</v>
      </c>
      <c r="E250" s="146">
        <v>42005</v>
      </c>
      <c r="F250" s="98">
        <v>42369</v>
      </c>
      <c r="G250" s="111">
        <v>300000</v>
      </c>
      <c r="H250" s="111">
        <v>300000</v>
      </c>
      <c r="I250" s="70">
        <v>0</v>
      </c>
      <c r="J250" s="70">
        <v>0</v>
      </c>
      <c r="K250" s="70">
        <v>0</v>
      </c>
      <c r="L250" s="70">
        <v>0</v>
      </c>
    </row>
    <row r="251" spans="1:12" s="102" customFormat="1" ht="48">
      <c r="A251" s="142"/>
      <c r="B251" s="147" t="s">
        <v>368</v>
      </c>
      <c r="C251" s="144">
        <v>2</v>
      </c>
      <c r="D251" s="145" t="s">
        <v>317</v>
      </c>
      <c r="E251" s="146"/>
      <c r="F251" s="146"/>
      <c r="G251" s="179" t="s">
        <v>8</v>
      </c>
      <c r="H251" s="179" t="s">
        <v>8</v>
      </c>
      <c r="I251" s="179" t="s">
        <v>8</v>
      </c>
      <c r="J251" s="179" t="s">
        <v>8</v>
      </c>
      <c r="K251" s="179" t="s">
        <v>8</v>
      </c>
      <c r="L251" s="179" t="s">
        <v>8</v>
      </c>
    </row>
    <row r="252" spans="1:12" s="102" customFormat="1" ht="48">
      <c r="A252" s="134" t="s">
        <v>117</v>
      </c>
      <c r="B252" s="135" t="s">
        <v>369</v>
      </c>
      <c r="C252" s="136"/>
      <c r="D252" s="140" t="s">
        <v>317</v>
      </c>
      <c r="E252" s="146">
        <v>42005</v>
      </c>
      <c r="F252" s="98">
        <v>42369</v>
      </c>
      <c r="G252" s="70">
        <v>0</v>
      </c>
      <c r="H252" s="70">
        <v>0</v>
      </c>
      <c r="I252" s="70">
        <v>0</v>
      </c>
      <c r="J252" s="70">
        <v>0</v>
      </c>
      <c r="K252" s="70">
        <v>0</v>
      </c>
      <c r="L252" s="70">
        <v>0</v>
      </c>
    </row>
    <row r="253" spans="1:12" s="102" customFormat="1" ht="48">
      <c r="A253" s="134" t="s">
        <v>370</v>
      </c>
      <c r="B253" s="135" t="s">
        <v>371</v>
      </c>
      <c r="C253" s="136"/>
      <c r="D253" s="140" t="s">
        <v>317</v>
      </c>
      <c r="E253" s="146">
        <v>42005</v>
      </c>
      <c r="F253" s="98">
        <v>42369</v>
      </c>
      <c r="G253" s="70">
        <v>0</v>
      </c>
      <c r="H253" s="70">
        <v>0</v>
      </c>
      <c r="I253" s="70">
        <v>0</v>
      </c>
      <c r="J253" s="70">
        <v>0</v>
      </c>
      <c r="K253" s="70">
        <v>0</v>
      </c>
      <c r="L253" s="70">
        <v>0</v>
      </c>
    </row>
    <row r="254" spans="1:12" s="102" customFormat="1">
      <c r="A254" s="134"/>
      <c r="B254" s="158" t="s">
        <v>268</v>
      </c>
      <c r="C254" s="136"/>
      <c r="D254" s="127"/>
      <c r="E254" s="146">
        <v>41640</v>
      </c>
      <c r="F254" s="146">
        <v>42369</v>
      </c>
      <c r="G254" s="111">
        <f t="shared" ref="G254:L254" si="1">G247+G248+G250+G252+G253</f>
        <v>600000</v>
      </c>
      <c r="H254" s="111">
        <f t="shared" si="1"/>
        <v>600000</v>
      </c>
      <c r="I254" s="132">
        <f t="shared" si="1"/>
        <v>0</v>
      </c>
      <c r="J254" s="132">
        <f t="shared" si="1"/>
        <v>0</v>
      </c>
      <c r="K254" s="132">
        <f t="shared" si="1"/>
        <v>0</v>
      </c>
      <c r="L254" s="132">
        <f t="shared" si="1"/>
        <v>0</v>
      </c>
    </row>
    <row r="255" spans="1:12" s="102" customFormat="1">
      <c r="A255" s="484" t="s">
        <v>372</v>
      </c>
      <c r="B255" s="485"/>
      <c r="C255" s="485"/>
      <c r="D255" s="485"/>
      <c r="E255" s="485"/>
      <c r="F255" s="485"/>
      <c r="G255" s="485"/>
      <c r="H255" s="485"/>
      <c r="I255" s="485"/>
      <c r="J255" s="485"/>
      <c r="K255" s="485"/>
      <c r="L255" s="485"/>
    </row>
    <row r="256" spans="1:12" s="102" customFormat="1" ht="48">
      <c r="A256" s="134" t="s">
        <v>175</v>
      </c>
      <c r="B256" s="159" t="s">
        <v>373</v>
      </c>
      <c r="C256" s="136"/>
      <c r="D256" s="140" t="s">
        <v>317</v>
      </c>
      <c r="E256" s="146">
        <v>42005</v>
      </c>
      <c r="F256" s="98">
        <v>43100</v>
      </c>
      <c r="G256" s="99">
        <v>2040800</v>
      </c>
      <c r="H256" s="111">
        <v>2040800</v>
      </c>
      <c r="I256" s="133">
        <v>2040800</v>
      </c>
      <c r="J256" s="133">
        <v>2040800</v>
      </c>
      <c r="K256" s="161"/>
      <c r="L256" s="161"/>
    </row>
    <row r="257" spans="1:12" s="102" customFormat="1">
      <c r="A257" s="134"/>
      <c r="B257" s="162" t="s">
        <v>374</v>
      </c>
      <c r="C257" s="136"/>
      <c r="D257" s="127"/>
      <c r="E257" s="146">
        <v>42005</v>
      </c>
      <c r="F257" s="98">
        <v>43100</v>
      </c>
      <c r="G257" s="99">
        <f t="shared" ref="G257:L257" si="2">G256</f>
        <v>2040800</v>
      </c>
      <c r="H257" s="111">
        <f t="shared" si="2"/>
        <v>2040800</v>
      </c>
      <c r="I257" s="111">
        <f t="shared" si="2"/>
        <v>2040800</v>
      </c>
      <c r="J257" s="111">
        <f t="shared" si="2"/>
        <v>2040800</v>
      </c>
      <c r="K257" s="160">
        <f t="shared" si="2"/>
        <v>0</v>
      </c>
      <c r="L257" s="160">
        <f t="shared" si="2"/>
        <v>0</v>
      </c>
    </row>
    <row r="258" spans="1:12" s="102" customFormat="1">
      <c r="A258" s="484" t="s">
        <v>375</v>
      </c>
      <c r="B258" s="485"/>
      <c r="C258" s="485"/>
      <c r="D258" s="485"/>
      <c r="E258" s="485"/>
      <c r="F258" s="485"/>
      <c r="G258" s="485"/>
      <c r="H258" s="485"/>
      <c r="I258" s="485"/>
      <c r="J258" s="485"/>
      <c r="K258" s="485"/>
      <c r="L258" s="485"/>
    </row>
    <row r="259" spans="1:12" s="102" customFormat="1" ht="48">
      <c r="A259" s="134" t="s">
        <v>306</v>
      </c>
      <c r="B259" s="159" t="s">
        <v>376</v>
      </c>
      <c r="C259" s="136"/>
      <c r="D259" s="140" t="s">
        <v>317</v>
      </c>
      <c r="E259" s="146">
        <v>42005</v>
      </c>
      <c r="F259" s="98">
        <v>43100</v>
      </c>
      <c r="G259" s="70">
        <v>0</v>
      </c>
      <c r="H259" s="70">
        <v>0</v>
      </c>
      <c r="I259" s="70">
        <v>0</v>
      </c>
      <c r="J259" s="70">
        <v>0</v>
      </c>
      <c r="K259" s="70">
        <v>0</v>
      </c>
      <c r="L259" s="70">
        <v>0</v>
      </c>
    </row>
    <row r="260" spans="1:12" s="102" customFormat="1" ht="117" customHeight="1">
      <c r="A260" s="142" t="s">
        <v>377</v>
      </c>
      <c r="B260" s="163" t="s">
        <v>378</v>
      </c>
      <c r="C260" s="144"/>
      <c r="D260" s="145" t="s">
        <v>317</v>
      </c>
      <c r="E260" s="146">
        <v>42005</v>
      </c>
      <c r="F260" s="98">
        <v>43100</v>
      </c>
      <c r="G260" s="70">
        <v>0</v>
      </c>
      <c r="H260" s="70">
        <v>0</v>
      </c>
      <c r="I260" s="70">
        <v>0</v>
      </c>
      <c r="J260" s="70">
        <v>0</v>
      </c>
      <c r="K260" s="70">
        <v>0</v>
      </c>
      <c r="L260" s="70">
        <v>0</v>
      </c>
    </row>
    <row r="261" spans="1:12" s="102" customFormat="1" ht="78.75">
      <c r="A261" s="142" t="s">
        <v>379</v>
      </c>
      <c r="B261" s="164" t="s">
        <v>380</v>
      </c>
      <c r="C261" s="144"/>
      <c r="D261" s="145" t="s">
        <v>317</v>
      </c>
      <c r="E261" s="146">
        <v>42005</v>
      </c>
      <c r="F261" s="98">
        <v>43100</v>
      </c>
      <c r="G261" s="70">
        <v>0</v>
      </c>
      <c r="H261" s="70">
        <v>0</v>
      </c>
      <c r="I261" s="70">
        <v>0</v>
      </c>
      <c r="J261" s="70">
        <v>0</v>
      </c>
      <c r="K261" s="70">
        <v>0</v>
      </c>
      <c r="L261" s="70">
        <v>0</v>
      </c>
    </row>
    <row r="262" spans="1:12" s="102" customFormat="1" ht="48">
      <c r="A262" s="142" t="s">
        <v>381</v>
      </c>
      <c r="B262" s="164" t="s">
        <v>382</v>
      </c>
      <c r="C262" s="144"/>
      <c r="D262" s="145" t="s">
        <v>317</v>
      </c>
      <c r="E262" s="146">
        <v>42005</v>
      </c>
      <c r="F262" s="98">
        <v>43100</v>
      </c>
      <c r="G262" s="70">
        <v>0</v>
      </c>
      <c r="H262" s="70">
        <v>0</v>
      </c>
      <c r="I262" s="70">
        <v>0</v>
      </c>
      <c r="J262" s="70">
        <v>0</v>
      </c>
      <c r="K262" s="70">
        <v>0</v>
      </c>
      <c r="L262" s="70">
        <v>0</v>
      </c>
    </row>
    <row r="263" spans="1:12" s="102" customFormat="1" ht="48">
      <c r="A263" s="142"/>
      <c r="B263" s="165" t="s">
        <v>383</v>
      </c>
      <c r="C263" s="144">
        <v>0</v>
      </c>
      <c r="D263" s="145" t="s">
        <v>317</v>
      </c>
      <c r="E263" s="144"/>
      <c r="F263" s="146"/>
      <c r="G263" s="179" t="s">
        <v>8</v>
      </c>
      <c r="H263" s="179" t="s">
        <v>8</v>
      </c>
      <c r="I263" s="179" t="s">
        <v>8</v>
      </c>
      <c r="J263" s="179" t="s">
        <v>8</v>
      </c>
      <c r="K263" s="179" t="s">
        <v>8</v>
      </c>
      <c r="L263" s="179" t="s">
        <v>8</v>
      </c>
    </row>
    <row r="264" spans="1:12" s="102" customFormat="1">
      <c r="A264" s="134"/>
      <c r="B264" s="166" t="s">
        <v>384</v>
      </c>
      <c r="C264" s="136"/>
      <c r="D264" s="127"/>
      <c r="E264" s="146">
        <v>42005</v>
      </c>
      <c r="F264" s="98">
        <v>43100</v>
      </c>
      <c r="G264" s="132">
        <v>0</v>
      </c>
      <c r="H264" s="132">
        <v>0</v>
      </c>
      <c r="I264" s="132">
        <v>0</v>
      </c>
      <c r="J264" s="132">
        <v>0</v>
      </c>
      <c r="K264" s="132">
        <v>0</v>
      </c>
      <c r="L264" s="132">
        <v>0</v>
      </c>
    </row>
    <row r="265" spans="1:12" s="102" customFormat="1">
      <c r="A265" s="484" t="s">
        <v>385</v>
      </c>
      <c r="B265" s="485"/>
      <c r="C265" s="485"/>
      <c r="D265" s="485"/>
      <c r="E265" s="485"/>
      <c r="F265" s="485"/>
      <c r="G265" s="485"/>
      <c r="H265" s="485"/>
      <c r="I265" s="485"/>
      <c r="J265" s="485"/>
      <c r="K265" s="485"/>
      <c r="L265" s="485"/>
    </row>
    <row r="266" spans="1:12" s="102" customFormat="1" ht="48">
      <c r="A266" s="134" t="s">
        <v>386</v>
      </c>
      <c r="B266" s="169" t="s">
        <v>387</v>
      </c>
      <c r="C266" s="136"/>
      <c r="D266" s="140" t="s">
        <v>317</v>
      </c>
      <c r="E266" s="146">
        <v>42005</v>
      </c>
      <c r="F266" s="98">
        <v>43100</v>
      </c>
      <c r="G266" s="111">
        <v>48485891</v>
      </c>
      <c r="H266" s="111">
        <v>47184805.579999998</v>
      </c>
      <c r="I266" s="111">
        <f>I267+I268</f>
        <v>10419989</v>
      </c>
      <c r="J266" s="111">
        <f>J267+J268</f>
        <v>10277156.33</v>
      </c>
      <c r="K266" s="99">
        <f>K267+K268</f>
        <v>0</v>
      </c>
      <c r="L266" s="99">
        <f>L267+L268</f>
        <v>0</v>
      </c>
    </row>
    <row r="267" spans="1:12" s="102" customFormat="1" ht="48">
      <c r="A267" s="142" t="s">
        <v>388</v>
      </c>
      <c r="B267" s="164" t="s">
        <v>389</v>
      </c>
      <c r="C267" s="144"/>
      <c r="D267" s="145" t="s">
        <v>317</v>
      </c>
      <c r="E267" s="146">
        <v>42005</v>
      </c>
      <c r="F267" s="98">
        <v>43100</v>
      </c>
      <c r="G267" s="111">
        <v>48485891</v>
      </c>
      <c r="H267" s="111">
        <v>47184805.579999998</v>
      </c>
      <c r="I267" s="70">
        <v>0</v>
      </c>
      <c r="J267" s="70">
        <v>0</v>
      </c>
      <c r="K267" s="70">
        <v>0</v>
      </c>
      <c r="L267" s="70">
        <v>0</v>
      </c>
    </row>
    <row r="268" spans="1:12" s="102" customFormat="1" ht="109.5" customHeight="1">
      <c r="A268" s="142" t="s">
        <v>390</v>
      </c>
      <c r="B268" s="164" t="s">
        <v>391</v>
      </c>
      <c r="C268" s="144"/>
      <c r="D268" s="145" t="s">
        <v>317</v>
      </c>
      <c r="E268" s="146">
        <v>42005</v>
      </c>
      <c r="F268" s="98">
        <v>43100</v>
      </c>
      <c r="G268" s="70">
        <v>0</v>
      </c>
      <c r="H268" s="70">
        <v>0</v>
      </c>
      <c r="I268" s="111">
        <v>10419989</v>
      </c>
      <c r="J268" s="111">
        <v>10277156.33</v>
      </c>
      <c r="K268" s="70">
        <v>0</v>
      </c>
      <c r="L268" s="70">
        <v>0</v>
      </c>
    </row>
    <row r="269" spans="1:12" s="102" customFormat="1" ht="56.25">
      <c r="A269" s="142"/>
      <c r="B269" s="170" t="s">
        <v>392</v>
      </c>
      <c r="C269" s="144">
        <v>0</v>
      </c>
      <c r="D269" s="145" t="s">
        <v>317</v>
      </c>
      <c r="E269" s="144"/>
      <c r="F269" s="146">
        <v>42732</v>
      </c>
      <c r="G269" s="179" t="s">
        <v>8</v>
      </c>
      <c r="H269" s="179" t="s">
        <v>8</v>
      </c>
      <c r="I269" s="179" t="s">
        <v>8</v>
      </c>
      <c r="J269" s="179" t="s">
        <v>8</v>
      </c>
      <c r="K269" s="179" t="s">
        <v>8</v>
      </c>
      <c r="L269" s="179" t="s">
        <v>8</v>
      </c>
    </row>
    <row r="270" spans="1:12" s="172" customFormat="1">
      <c r="A270" s="171"/>
      <c r="B270" s="169" t="s">
        <v>393</v>
      </c>
      <c r="C270" s="136"/>
      <c r="D270" s="127"/>
      <c r="E270" s="146">
        <v>41640</v>
      </c>
      <c r="F270" s="146">
        <v>42732</v>
      </c>
      <c r="G270" s="111">
        <f>G266</f>
        <v>48485891</v>
      </c>
      <c r="H270" s="111">
        <f>SUM(H266)</f>
        <v>47184805.579999998</v>
      </c>
      <c r="I270" s="111">
        <f>I266</f>
        <v>10419989</v>
      </c>
      <c r="J270" s="111">
        <f>J266</f>
        <v>10277156.33</v>
      </c>
      <c r="K270" s="99">
        <f>K266</f>
        <v>0</v>
      </c>
      <c r="L270" s="99">
        <f>L266</f>
        <v>0</v>
      </c>
    </row>
    <row r="271" spans="1:12" s="172" customFormat="1">
      <c r="A271" s="127"/>
      <c r="B271" s="127"/>
      <c r="C271" s="127"/>
      <c r="D271" s="127"/>
      <c r="E271" s="144"/>
      <c r="F271" s="144" t="s">
        <v>82</v>
      </c>
      <c r="G271" s="111">
        <f>G270+G264+G257+G254+G245+G222+G259</f>
        <v>195578711</v>
      </c>
      <c r="H271" s="111">
        <f>SUM(H245,H222,H254,H257,H270)</f>
        <v>194252389.48000002</v>
      </c>
      <c r="I271" s="111">
        <f>I270+I264+I257+I254+I245+I222+I259</f>
        <v>531752089</v>
      </c>
      <c r="J271" s="111">
        <f>J270+J264+J257+J254+J245+J222+J259</f>
        <v>530833314.05000001</v>
      </c>
      <c r="K271" s="111">
        <f>K270+K264+K257+K254+K245+K222+K259</f>
        <v>1425000</v>
      </c>
      <c r="L271" s="111">
        <f>L270+L264+L257+L254+L245+L222+L259</f>
        <v>1425000</v>
      </c>
    </row>
    <row r="272" spans="1:12" s="172" customFormat="1" ht="34.5" customHeight="1">
      <c r="A272" s="482" t="s">
        <v>535</v>
      </c>
      <c r="B272" s="483"/>
      <c r="C272" s="483"/>
      <c r="D272" s="483"/>
      <c r="E272" s="483"/>
      <c r="F272" s="483"/>
      <c r="G272" s="483"/>
      <c r="H272" s="483"/>
      <c r="I272" s="483"/>
      <c r="J272" s="483"/>
      <c r="K272" s="483"/>
      <c r="L272" s="483"/>
    </row>
    <row r="273" spans="1:14" s="173" customFormat="1" ht="22.5" customHeight="1">
      <c r="A273" s="488" t="s">
        <v>395</v>
      </c>
      <c r="B273" s="489"/>
      <c r="C273" s="489"/>
      <c r="D273" s="489"/>
      <c r="E273" s="489"/>
      <c r="F273" s="489"/>
      <c r="G273" s="489"/>
      <c r="H273" s="489"/>
      <c r="I273" s="489"/>
      <c r="J273" s="489"/>
      <c r="K273" s="489"/>
      <c r="L273" s="490"/>
    </row>
    <row r="274" spans="1:14" s="180" customFormat="1" ht="47.25" customHeight="1">
      <c r="A274" s="174" t="s">
        <v>3</v>
      </c>
      <c r="B274" s="175" t="s">
        <v>396</v>
      </c>
      <c r="C274" s="175"/>
      <c r="D274" s="175" t="s">
        <v>397</v>
      </c>
      <c r="E274" s="176">
        <v>42005</v>
      </c>
      <c r="F274" s="176">
        <v>43100</v>
      </c>
      <c r="G274" s="177">
        <f>G275+G276</f>
        <v>13420044</v>
      </c>
      <c r="H274" s="182">
        <f>H275+H276</f>
        <v>13419560.52</v>
      </c>
      <c r="I274" s="70">
        <v>0</v>
      </c>
      <c r="J274" s="70">
        <v>0</v>
      </c>
      <c r="K274" s="70">
        <v>0</v>
      </c>
      <c r="L274" s="70">
        <v>0</v>
      </c>
    </row>
    <row r="275" spans="1:14" s="173" customFormat="1" ht="47.25" customHeight="1">
      <c r="A275" s="174" t="s">
        <v>128</v>
      </c>
      <c r="B275" s="181" t="s">
        <v>398</v>
      </c>
      <c r="C275" s="181"/>
      <c r="D275" s="175" t="s">
        <v>397</v>
      </c>
      <c r="E275" s="176">
        <v>42005</v>
      </c>
      <c r="F275" s="176">
        <v>43100</v>
      </c>
      <c r="G275" s="182">
        <v>3920044</v>
      </c>
      <c r="H275" s="177">
        <v>3920000</v>
      </c>
      <c r="I275" s="70">
        <v>0</v>
      </c>
      <c r="J275" s="70">
        <v>0</v>
      </c>
      <c r="K275" s="70">
        <v>0</v>
      </c>
      <c r="L275" s="70">
        <v>0</v>
      </c>
    </row>
    <row r="276" spans="1:14" s="173" customFormat="1" ht="84.75" customHeight="1">
      <c r="A276" s="174" t="s">
        <v>130</v>
      </c>
      <c r="B276" s="175" t="s">
        <v>399</v>
      </c>
      <c r="C276" s="175"/>
      <c r="D276" s="175" t="s">
        <v>397</v>
      </c>
      <c r="E276" s="176">
        <v>42005</v>
      </c>
      <c r="F276" s="176">
        <v>42369</v>
      </c>
      <c r="G276" s="177">
        <f>9500000</f>
        <v>9500000</v>
      </c>
      <c r="H276" s="182">
        <f>G276-439.48</f>
        <v>9499560.5199999996</v>
      </c>
      <c r="I276" s="70">
        <v>0</v>
      </c>
      <c r="J276" s="70">
        <v>0</v>
      </c>
      <c r="K276" s="70">
        <v>0</v>
      </c>
      <c r="L276" s="70">
        <v>0</v>
      </c>
      <c r="M276" s="173" t="s">
        <v>401</v>
      </c>
    </row>
    <row r="277" spans="1:14" s="173" customFormat="1" ht="47.25" customHeight="1">
      <c r="A277" s="174"/>
      <c r="B277" s="175" t="s">
        <v>402</v>
      </c>
      <c r="C277" s="175"/>
      <c r="D277" s="175" t="s">
        <v>397</v>
      </c>
      <c r="E277" s="175" t="s">
        <v>8</v>
      </c>
      <c r="F277" s="176">
        <v>42277</v>
      </c>
      <c r="G277" s="177" t="s">
        <v>8</v>
      </c>
      <c r="H277" s="182" t="s">
        <v>8</v>
      </c>
      <c r="I277" s="179" t="s">
        <v>8</v>
      </c>
      <c r="J277" s="179" t="s">
        <v>8</v>
      </c>
      <c r="K277" s="179" t="s">
        <v>8</v>
      </c>
      <c r="L277" s="179" t="s">
        <v>8</v>
      </c>
    </row>
    <row r="278" spans="1:14" s="173" customFormat="1" ht="47.25" customHeight="1">
      <c r="A278" s="174"/>
      <c r="B278" s="175" t="s">
        <v>403</v>
      </c>
      <c r="C278" s="175"/>
      <c r="D278" s="175" t="s">
        <v>397</v>
      </c>
      <c r="E278" s="175" t="s">
        <v>8</v>
      </c>
      <c r="F278" s="176">
        <v>42735</v>
      </c>
      <c r="G278" s="177" t="s">
        <v>8</v>
      </c>
      <c r="H278" s="182" t="s">
        <v>8</v>
      </c>
      <c r="I278" s="179" t="s">
        <v>8</v>
      </c>
      <c r="J278" s="179" t="s">
        <v>8</v>
      </c>
      <c r="K278" s="179" t="s">
        <v>8</v>
      </c>
      <c r="L278" s="179" t="s">
        <v>8</v>
      </c>
    </row>
    <row r="279" spans="1:14" s="173" customFormat="1" ht="47.25" customHeight="1">
      <c r="A279" s="174"/>
      <c r="B279" s="175" t="s">
        <v>404</v>
      </c>
      <c r="C279" s="175"/>
      <c r="D279" s="175" t="s">
        <v>397</v>
      </c>
      <c r="E279" s="175" t="s">
        <v>8</v>
      </c>
      <c r="F279" s="176">
        <v>42185</v>
      </c>
      <c r="G279" s="177" t="s">
        <v>8</v>
      </c>
      <c r="H279" s="182" t="s">
        <v>8</v>
      </c>
      <c r="I279" s="179" t="s">
        <v>8</v>
      </c>
      <c r="J279" s="179" t="s">
        <v>8</v>
      </c>
      <c r="K279" s="179" t="s">
        <v>8</v>
      </c>
      <c r="L279" s="179" t="s">
        <v>8</v>
      </c>
    </row>
    <row r="280" spans="1:14" s="173" customFormat="1" ht="47.25" customHeight="1">
      <c r="A280" s="174"/>
      <c r="B280" s="175" t="s">
        <v>405</v>
      </c>
      <c r="C280" s="175"/>
      <c r="D280" s="175" t="s">
        <v>397</v>
      </c>
      <c r="E280" s="175" t="s">
        <v>8</v>
      </c>
      <c r="F280" s="176">
        <v>42277</v>
      </c>
      <c r="G280" s="177" t="s">
        <v>8</v>
      </c>
      <c r="H280" s="182" t="s">
        <v>8</v>
      </c>
      <c r="I280" s="179" t="s">
        <v>8</v>
      </c>
      <c r="J280" s="179" t="s">
        <v>8</v>
      </c>
      <c r="K280" s="179" t="s">
        <v>8</v>
      </c>
      <c r="L280" s="179" t="s">
        <v>8</v>
      </c>
    </row>
    <row r="281" spans="1:14" s="173" customFormat="1" ht="47.25" customHeight="1">
      <c r="A281" s="174" t="s">
        <v>406</v>
      </c>
      <c r="B281" s="175" t="s">
        <v>407</v>
      </c>
      <c r="C281" s="175"/>
      <c r="D281" s="175" t="s">
        <v>408</v>
      </c>
      <c r="E281" s="176">
        <v>42005</v>
      </c>
      <c r="F281" s="176">
        <v>43100</v>
      </c>
      <c r="G281" s="230">
        <f>G282+G283+G284</f>
        <v>5800197</v>
      </c>
      <c r="H281" s="230">
        <f>H282+H283+H284</f>
        <v>3299565.06</v>
      </c>
      <c r="I281" s="185">
        <v>0</v>
      </c>
      <c r="J281" s="186">
        <v>0</v>
      </c>
      <c r="K281" s="185">
        <v>0</v>
      </c>
      <c r="L281" s="186">
        <v>0</v>
      </c>
      <c r="M281" s="184"/>
      <c r="N281" s="184"/>
    </row>
    <row r="282" spans="1:14" s="173" customFormat="1" ht="47.25" customHeight="1">
      <c r="A282" s="174" t="s">
        <v>409</v>
      </c>
      <c r="B282" s="175" t="s">
        <v>410</v>
      </c>
      <c r="C282" s="175"/>
      <c r="D282" s="175" t="s">
        <v>411</v>
      </c>
      <c r="E282" s="176">
        <v>42370</v>
      </c>
      <c r="F282" s="176">
        <v>43100</v>
      </c>
      <c r="G282" s="391">
        <v>0</v>
      </c>
      <c r="H282" s="391">
        <v>0</v>
      </c>
      <c r="I282" s="185">
        <v>0</v>
      </c>
      <c r="J282" s="186">
        <v>0</v>
      </c>
      <c r="K282" s="185">
        <v>0</v>
      </c>
      <c r="L282" s="186">
        <v>0</v>
      </c>
    </row>
    <row r="283" spans="1:14" s="173" customFormat="1" ht="47.25" customHeight="1">
      <c r="A283" s="174" t="s">
        <v>412</v>
      </c>
      <c r="B283" s="175" t="s">
        <v>413</v>
      </c>
      <c r="C283" s="175"/>
      <c r="D283" s="175" t="s">
        <v>414</v>
      </c>
      <c r="E283" s="176">
        <v>42005</v>
      </c>
      <c r="F283" s="176">
        <v>42369</v>
      </c>
      <c r="G283" s="391">
        <v>2500000</v>
      </c>
      <c r="H283" s="391">
        <v>0</v>
      </c>
      <c r="I283" s="185">
        <v>0</v>
      </c>
      <c r="J283" s="186">
        <v>0</v>
      </c>
      <c r="K283" s="185">
        <v>0</v>
      </c>
      <c r="L283" s="186">
        <v>0</v>
      </c>
    </row>
    <row r="284" spans="1:14" s="173" customFormat="1" ht="47.25" customHeight="1">
      <c r="A284" s="174" t="s">
        <v>416</v>
      </c>
      <c r="B284" s="175" t="s">
        <v>417</v>
      </c>
      <c r="C284" s="175"/>
      <c r="D284" s="175" t="s">
        <v>414</v>
      </c>
      <c r="E284" s="176">
        <v>42005</v>
      </c>
      <c r="F284" s="176">
        <v>42185</v>
      </c>
      <c r="G284" s="391">
        <v>3300197</v>
      </c>
      <c r="H284" s="391">
        <v>3299565.06</v>
      </c>
      <c r="I284" s="185">
        <v>0</v>
      </c>
      <c r="J284" s="186">
        <v>0</v>
      </c>
      <c r="K284" s="185">
        <v>0</v>
      </c>
      <c r="L284" s="186">
        <v>0</v>
      </c>
    </row>
    <row r="285" spans="1:14" s="173" customFormat="1" ht="47.25" customHeight="1">
      <c r="A285" s="174"/>
      <c r="B285" s="175" t="s">
        <v>418</v>
      </c>
      <c r="C285" s="175"/>
      <c r="D285" s="175" t="s">
        <v>419</v>
      </c>
      <c r="E285" s="175" t="s">
        <v>8</v>
      </c>
      <c r="F285" s="176">
        <v>42735</v>
      </c>
      <c r="G285" s="177" t="s">
        <v>8</v>
      </c>
      <c r="H285" s="182" t="s">
        <v>8</v>
      </c>
      <c r="I285" s="179" t="s">
        <v>8</v>
      </c>
      <c r="J285" s="179" t="s">
        <v>8</v>
      </c>
      <c r="K285" s="179" t="s">
        <v>8</v>
      </c>
      <c r="L285" s="179" t="s">
        <v>8</v>
      </c>
    </row>
    <row r="286" spans="1:14" s="173" customFormat="1" ht="47.25" customHeight="1">
      <c r="A286" s="174"/>
      <c r="B286" s="175" t="s">
        <v>420</v>
      </c>
      <c r="C286" s="175"/>
      <c r="D286" s="175" t="s">
        <v>421</v>
      </c>
      <c r="E286" s="175" t="s">
        <v>8</v>
      </c>
      <c r="F286" s="176">
        <v>43100</v>
      </c>
      <c r="G286" s="177" t="s">
        <v>8</v>
      </c>
      <c r="H286" s="182" t="s">
        <v>8</v>
      </c>
      <c r="I286" s="179" t="s">
        <v>8</v>
      </c>
      <c r="J286" s="179" t="s">
        <v>8</v>
      </c>
      <c r="K286" s="179" t="s">
        <v>8</v>
      </c>
      <c r="L286" s="179" t="s">
        <v>8</v>
      </c>
    </row>
    <row r="287" spans="1:14" s="173" customFormat="1" ht="47.25" customHeight="1">
      <c r="A287" s="174"/>
      <c r="B287" s="175" t="s">
        <v>422</v>
      </c>
      <c r="C287" s="175"/>
      <c r="D287" s="175" t="s">
        <v>414</v>
      </c>
      <c r="E287" s="175" t="s">
        <v>8</v>
      </c>
      <c r="F287" s="176">
        <v>42369</v>
      </c>
      <c r="G287" s="177" t="s">
        <v>8</v>
      </c>
      <c r="H287" s="182" t="s">
        <v>8</v>
      </c>
      <c r="I287" s="179" t="s">
        <v>8</v>
      </c>
      <c r="J287" s="179" t="s">
        <v>8</v>
      </c>
      <c r="K287" s="179" t="s">
        <v>8</v>
      </c>
      <c r="L287" s="179" t="s">
        <v>8</v>
      </c>
    </row>
    <row r="288" spans="1:14" s="173" customFormat="1" ht="47.25" customHeight="1">
      <c r="A288" s="174" t="s">
        <v>423</v>
      </c>
      <c r="B288" s="175" t="s">
        <v>424</v>
      </c>
      <c r="C288" s="175"/>
      <c r="D288" s="175" t="s">
        <v>425</v>
      </c>
      <c r="E288" s="176">
        <v>42370</v>
      </c>
      <c r="F288" s="176">
        <v>43100</v>
      </c>
      <c r="G288" s="177">
        <f>G289+G290</f>
        <v>0</v>
      </c>
      <c r="H288" s="182">
        <v>0</v>
      </c>
      <c r="I288" s="185">
        <v>0</v>
      </c>
      <c r="J288" s="186">
        <v>0</v>
      </c>
      <c r="K288" s="185">
        <v>0</v>
      </c>
      <c r="L288" s="186">
        <v>0</v>
      </c>
    </row>
    <row r="289" spans="1:12" s="173" customFormat="1" ht="47.25" customHeight="1">
      <c r="A289" s="174" t="s">
        <v>426</v>
      </c>
      <c r="B289" s="175" t="s">
        <v>427</v>
      </c>
      <c r="C289" s="175"/>
      <c r="D289" s="175" t="s">
        <v>421</v>
      </c>
      <c r="E289" s="176">
        <v>42370</v>
      </c>
      <c r="F289" s="176">
        <v>42735</v>
      </c>
      <c r="G289" s="177">
        <v>0</v>
      </c>
      <c r="H289" s="182">
        <v>0</v>
      </c>
      <c r="I289" s="185">
        <v>0</v>
      </c>
      <c r="J289" s="186">
        <v>0</v>
      </c>
      <c r="K289" s="185">
        <v>0</v>
      </c>
      <c r="L289" s="186">
        <v>0</v>
      </c>
    </row>
    <row r="290" spans="1:12" s="173" customFormat="1" ht="47.25" customHeight="1">
      <c r="A290" s="174" t="s">
        <v>147</v>
      </c>
      <c r="B290" s="175" t="s">
        <v>428</v>
      </c>
      <c r="C290" s="175"/>
      <c r="D290" s="175" t="s">
        <v>414</v>
      </c>
      <c r="E290" s="176">
        <v>42736</v>
      </c>
      <c r="F290" s="176">
        <v>43100</v>
      </c>
      <c r="G290" s="177">
        <v>0</v>
      </c>
      <c r="H290" s="182">
        <v>0</v>
      </c>
      <c r="I290" s="185">
        <v>0</v>
      </c>
      <c r="J290" s="186">
        <v>0</v>
      </c>
      <c r="K290" s="185">
        <v>0</v>
      </c>
      <c r="L290" s="186">
        <v>0</v>
      </c>
    </row>
    <row r="291" spans="1:12" s="173" customFormat="1" ht="47.25" customHeight="1">
      <c r="A291" s="174"/>
      <c r="B291" s="175" t="s">
        <v>429</v>
      </c>
      <c r="C291" s="175"/>
      <c r="D291" s="175" t="s">
        <v>421</v>
      </c>
      <c r="E291" s="175" t="s">
        <v>8</v>
      </c>
      <c r="F291" s="176">
        <v>42735</v>
      </c>
      <c r="G291" s="177" t="s">
        <v>8</v>
      </c>
      <c r="H291" s="182" t="s">
        <v>8</v>
      </c>
      <c r="I291" s="179" t="s">
        <v>8</v>
      </c>
      <c r="J291" s="179" t="s">
        <v>8</v>
      </c>
      <c r="K291" s="179" t="s">
        <v>8</v>
      </c>
      <c r="L291" s="179" t="s">
        <v>8</v>
      </c>
    </row>
    <row r="292" spans="1:12" s="173" customFormat="1" ht="47.25" customHeight="1">
      <c r="A292" s="174"/>
      <c r="B292" s="175" t="s">
        <v>430</v>
      </c>
      <c r="C292" s="175"/>
      <c r="D292" s="175" t="s">
        <v>414</v>
      </c>
      <c r="E292" s="175" t="s">
        <v>8</v>
      </c>
      <c r="F292" s="176">
        <v>43100</v>
      </c>
      <c r="G292" s="177" t="s">
        <v>8</v>
      </c>
      <c r="H292" s="182" t="s">
        <v>8</v>
      </c>
      <c r="I292" s="179" t="s">
        <v>8</v>
      </c>
      <c r="J292" s="179" t="s">
        <v>8</v>
      </c>
      <c r="K292" s="179" t="s">
        <v>8</v>
      </c>
      <c r="L292" s="179" t="s">
        <v>8</v>
      </c>
    </row>
    <row r="293" spans="1:12" s="173" customFormat="1" ht="47.25" customHeight="1">
      <c r="A293" s="188"/>
      <c r="B293" s="175" t="s">
        <v>431</v>
      </c>
      <c r="C293" s="175"/>
      <c r="D293" s="175" t="s">
        <v>425</v>
      </c>
      <c r="E293" s="176">
        <v>42005</v>
      </c>
      <c r="F293" s="176">
        <v>42277</v>
      </c>
      <c r="G293" s="206">
        <v>25000</v>
      </c>
      <c r="H293" s="206">
        <v>23000</v>
      </c>
      <c r="I293" s="392">
        <v>225000</v>
      </c>
      <c r="J293" s="392">
        <v>225000</v>
      </c>
      <c r="K293" s="179"/>
      <c r="L293" s="179"/>
    </row>
    <row r="294" spans="1:12" s="173" customFormat="1" ht="52.5" customHeight="1">
      <c r="A294" s="174"/>
      <c r="B294" s="175" t="s">
        <v>433</v>
      </c>
      <c r="C294" s="175"/>
      <c r="D294" s="175" t="s">
        <v>425</v>
      </c>
      <c r="E294" s="175" t="s">
        <v>8</v>
      </c>
      <c r="F294" s="176">
        <v>42277</v>
      </c>
      <c r="G294" s="177" t="s">
        <v>8</v>
      </c>
      <c r="H294" s="182" t="s">
        <v>8</v>
      </c>
      <c r="I294" s="179" t="s">
        <v>8</v>
      </c>
      <c r="J294" s="179" t="s">
        <v>8</v>
      </c>
      <c r="K294" s="179" t="s">
        <v>8</v>
      </c>
      <c r="L294" s="179" t="s">
        <v>8</v>
      </c>
    </row>
    <row r="295" spans="1:12" s="173" customFormat="1" ht="35.25" customHeight="1">
      <c r="A295" s="204"/>
      <c r="B295" s="205" t="s">
        <v>434</v>
      </c>
      <c r="C295" s="204" t="s">
        <v>8</v>
      </c>
      <c r="D295" s="204" t="s">
        <v>8</v>
      </c>
      <c r="E295" s="204" t="s">
        <v>8</v>
      </c>
      <c r="F295" s="204" t="s">
        <v>8</v>
      </c>
      <c r="G295" s="206">
        <f>G274+G281+G288+G293</f>
        <v>19245241</v>
      </c>
      <c r="H295" s="206">
        <f>H274+H281+H288+H293</f>
        <v>16742125.58</v>
      </c>
      <c r="I295" s="204" t="s">
        <v>435</v>
      </c>
      <c r="J295" s="204" t="s">
        <v>435</v>
      </c>
      <c r="K295" s="204"/>
      <c r="L295" s="204"/>
    </row>
    <row r="296" spans="1:12" s="173" customFormat="1" ht="27.75" customHeight="1">
      <c r="A296" s="491" t="s">
        <v>437</v>
      </c>
      <c r="B296" s="492"/>
      <c r="C296" s="492"/>
      <c r="D296" s="492"/>
      <c r="E296" s="492"/>
      <c r="F296" s="492"/>
      <c r="G296" s="492"/>
      <c r="H296" s="492"/>
      <c r="I296" s="492"/>
      <c r="J296" s="492"/>
      <c r="K296" s="492"/>
      <c r="L296" s="493"/>
    </row>
    <row r="297" spans="1:12" s="173" customFormat="1" ht="59.25" customHeight="1">
      <c r="A297" s="174" t="s">
        <v>16</v>
      </c>
      <c r="B297" s="175" t="s">
        <v>438</v>
      </c>
      <c r="C297" s="175"/>
      <c r="D297" s="175" t="s">
        <v>439</v>
      </c>
      <c r="E297" s="176">
        <v>42005</v>
      </c>
      <c r="F297" s="176">
        <v>43100</v>
      </c>
      <c r="G297" s="391">
        <f>G298+G299</f>
        <v>26984078.48</v>
      </c>
      <c r="H297" s="391">
        <f>H298+H299</f>
        <v>26827046.460000001</v>
      </c>
      <c r="I297" s="185">
        <v>0</v>
      </c>
      <c r="J297" s="186">
        <v>0</v>
      </c>
      <c r="K297" s="185">
        <v>0</v>
      </c>
      <c r="L297" s="186">
        <v>0</v>
      </c>
    </row>
    <row r="298" spans="1:12" s="173" customFormat="1" ht="59.25" customHeight="1">
      <c r="A298" s="174" t="s">
        <v>440</v>
      </c>
      <c r="B298" s="175" t="s">
        <v>441</v>
      </c>
      <c r="C298" s="175"/>
      <c r="D298" s="175" t="s">
        <v>439</v>
      </c>
      <c r="E298" s="176">
        <v>42005</v>
      </c>
      <c r="F298" s="176">
        <v>43100</v>
      </c>
      <c r="G298" s="391">
        <v>26984078.48</v>
      </c>
      <c r="H298" s="391">
        <v>26827046.460000001</v>
      </c>
      <c r="I298" s="185">
        <v>0</v>
      </c>
      <c r="J298" s="186">
        <v>0</v>
      </c>
      <c r="K298" s="185">
        <v>0</v>
      </c>
      <c r="L298" s="186">
        <v>0</v>
      </c>
    </row>
    <row r="299" spans="1:12" s="173" customFormat="1" ht="59.25" customHeight="1">
      <c r="A299" s="174" t="s">
        <v>442</v>
      </c>
      <c r="B299" s="175" t="s">
        <v>443</v>
      </c>
      <c r="C299" s="175"/>
      <c r="D299" s="175" t="s">
        <v>439</v>
      </c>
      <c r="E299" s="176">
        <v>42005</v>
      </c>
      <c r="F299" s="176">
        <v>43100</v>
      </c>
      <c r="G299" s="186">
        <v>0</v>
      </c>
      <c r="H299" s="186">
        <v>0</v>
      </c>
      <c r="I299" s="185">
        <v>0</v>
      </c>
      <c r="J299" s="186">
        <v>0</v>
      </c>
      <c r="K299" s="185">
        <v>0</v>
      </c>
      <c r="L299" s="186">
        <v>0</v>
      </c>
    </row>
    <row r="300" spans="1:12" s="173" customFormat="1" ht="59.25" customHeight="1">
      <c r="A300" s="174"/>
      <c r="B300" s="175" t="s">
        <v>444</v>
      </c>
      <c r="C300" s="176" t="s">
        <v>445</v>
      </c>
      <c r="D300" s="175" t="s">
        <v>425</v>
      </c>
      <c r="E300" s="175" t="s">
        <v>8</v>
      </c>
      <c r="F300" s="176">
        <v>42035</v>
      </c>
      <c r="G300" s="177" t="s">
        <v>8</v>
      </c>
      <c r="H300" s="182" t="s">
        <v>8</v>
      </c>
      <c r="I300" s="179" t="s">
        <v>8</v>
      </c>
      <c r="J300" s="179" t="s">
        <v>8</v>
      </c>
      <c r="K300" s="179" t="s">
        <v>8</v>
      </c>
      <c r="L300" s="179" t="s">
        <v>8</v>
      </c>
    </row>
    <row r="301" spans="1:12" s="173" customFormat="1" ht="59.25" customHeight="1">
      <c r="A301" s="174"/>
      <c r="B301" s="175" t="s">
        <v>446</v>
      </c>
      <c r="C301" s="175"/>
      <c r="D301" s="175" t="s">
        <v>425</v>
      </c>
      <c r="E301" s="175" t="s">
        <v>8</v>
      </c>
      <c r="F301" s="176">
        <v>42400</v>
      </c>
      <c r="G301" s="177" t="s">
        <v>8</v>
      </c>
      <c r="H301" s="182" t="s">
        <v>8</v>
      </c>
      <c r="I301" s="179" t="s">
        <v>8</v>
      </c>
      <c r="J301" s="179" t="s">
        <v>8</v>
      </c>
      <c r="K301" s="179" t="s">
        <v>8</v>
      </c>
      <c r="L301" s="179" t="s">
        <v>8</v>
      </c>
    </row>
    <row r="302" spans="1:12" s="173" customFormat="1" ht="59.25" customHeight="1">
      <c r="A302" s="174"/>
      <c r="B302" s="175" t="s">
        <v>447</v>
      </c>
      <c r="C302" s="175"/>
      <c r="D302" s="175" t="s">
        <v>425</v>
      </c>
      <c r="E302" s="175" t="s">
        <v>8</v>
      </c>
      <c r="F302" s="176">
        <v>42766</v>
      </c>
      <c r="G302" s="177" t="s">
        <v>8</v>
      </c>
      <c r="H302" s="182" t="s">
        <v>8</v>
      </c>
      <c r="I302" s="179" t="s">
        <v>8</v>
      </c>
      <c r="J302" s="179" t="s">
        <v>8</v>
      </c>
      <c r="K302" s="179" t="s">
        <v>8</v>
      </c>
      <c r="L302" s="179" t="s">
        <v>8</v>
      </c>
    </row>
    <row r="303" spans="1:12" s="173" customFormat="1" ht="59.25" customHeight="1">
      <c r="A303" s="174" t="s">
        <v>448</v>
      </c>
      <c r="B303" s="175" t="s">
        <v>449</v>
      </c>
      <c r="C303" s="175"/>
      <c r="D303" s="175" t="s">
        <v>425</v>
      </c>
      <c r="E303" s="176">
        <v>42005</v>
      </c>
      <c r="F303" s="176">
        <v>43100</v>
      </c>
      <c r="G303" s="177">
        <v>0</v>
      </c>
      <c r="H303" s="182">
        <v>0</v>
      </c>
      <c r="I303" s="185">
        <v>0</v>
      </c>
      <c r="J303" s="186">
        <v>0</v>
      </c>
      <c r="K303" s="185">
        <v>0</v>
      </c>
      <c r="L303" s="186">
        <v>0</v>
      </c>
    </row>
    <row r="304" spans="1:12" s="173" customFormat="1" ht="59.25" customHeight="1">
      <c r="A304" s="174" t="s">
        <v>450</v>
      </c>
      <c r="B304" s="175" t="s">
        <v>451</v>
      </c>
      <c r="C304" s="175"/>
      <c r="D304" s="175" t="s">
        <v>425</v>
      </c>
      <c r="E304" s="176">
        <v>42005</v>
      </c>
      <c r="F304" s="176">
        <v>42916</v>
      </c>
      <c r="G304" s="177">
        <v>0</v>
      </c>
      <c r="H304" s="182">
        <v>0</v>
      </c>
      <c r="I304" s="185">
        <v>0</v>
      </c>
      <c r="J304" s="186">
        <v>0</v>
      </c>
      <c r="K304" s="185">
        <v>0</v>
      </c>
      <c r="L304" s="186">
        <v>0</v>
      </c>
    </row>
    <row r="305" spans="1:12" s="173" customFormat="1" ht="59.25" customHeight="1">
      <c r="A305" s="174" t="s">
        <v>452</v>
      </c>
      <c r="B305" s="175" t="s">
        <v>453</v>
      </c>
      <c r="C305" s="175"/>
      <c r="D305" s="175" t="s">
        <v>425</v>
      </c>
      <c r="E305" s="176">
        <v>42005</v>
      </c>
      <c r="F305" s="176">
        <v>43100</v>
      </c>
      <c r="G305" s="177">
        <v>0</v>
      </c>
      <c r="H305" s="182">
        <v>0</v>
      </c>
      <c r="I305" s="185">
        <v>0</v>
      </c>
      <c r="J305" s="186">
        <v>0</v>
      </c>
      <c r="K305" s="185">
        <v>0</v>
      </c>
      <c r="L305" s="186">
        <v>0</v>
      </c>
    </row>
    <row r="306" spans="1:12" s="173" customFormat="1" ht="59.25" customHeight="1">
      <c r="A306" s="174"/>
      <c r="B306" s="175" t="s">
        <v>454</v>
      </c>
      <c r="C306" s="175"/>
      <c r="D306" s="175" t="s">
        <v>425</v>
      </c>
      <c r="E306" s="175" t="s">
        <v>8</v>
      </c>
      <c r="F306" s="176">
        <v>42369</v>
      </c>
      <c r="G306" s="177" t="s">
        <v>8</v>
      </c>
      <c r="H306" s="182" t="s">
        <v>8</v>
      </c>
      <c r="I306" s="179" t="s">
        <v>8</v>
      </c>
      <c r="J306" s="179" t="s">
        <v>8</v>
      </c>
      <c r="K306" s="179" t="s">
        <v>8</v>
      </c>
      <c r="L306" s="179" t="s">
        <v>8</v>
      </c>
    </row>
    <row r="307" spans="1:12" s="173" customFormat="1" ht="59.25" customHeight="1">
      <c r="A307" s="174"/>
      <c r="B307" s="181" t="s">
        <v>455</v>
      </c>
      <c r="C307" s="175"/>
      <c r="D307" s="175" t="s">
        <v>425</v>
      </c>
      <c r="E307" s="175" t="s">
        <v>8</v>
      </c>
      <c r="F307" s="176">
        <v>42735</v>
      </c>
      <c r="G307" s="177" t="s">
        <v>8</v>
      </c>
      <c r="H307" s="182" t="s">
        <v>8</v>
      </c>
      <c r="I307" s="179" t="s">
        <v>8</v>
      </c>
      <c r="J307" s="179" t="s">
        <v>8</v>
      </c>
      <c r="K307" s="179" t="s">
        <v>8</v>
      </c>
      <c r="L307" s="179" t="s">
        <v>8</v>
      </c>
    </row>
    <row r="308" spans="1:12" s="173" customFormat="1" ht="59.25" customHeight="1">
      <c r="A308" s="174"/>
      <c r="B308" s="181" t="s">
        <v>456</v>
      </c>
      <c r="C308" s="175"/>
      <c r="D308" s="175" t="s">
        <v>425</v>
      </c>
      <c r="E308" s="175" t="s">
        <v>8</v>
      </c>
      <c r="F308" s="176">
        <v>43100</v>
      </c>
      <c r="G308" s="177" t="s">
        <v>8</v>
      </c>
      <c r="H308" s="182" t="s">
        <v>8</v>
      </c>
      <c r="I308" s="179" t="s">
        <v>8</v>
      </c>
      <c r="J308" s="179" t="s">
        <v>8</v>
      </c>
      <c r="K308" s="179" t="s">
        <v>8</v>
      </c>
      <c r="L308" s="179" t="s">
        <v>8</v>
      </c>
    </row>
    <row r="309" spans="1:12" s="173" customFormat="1" ht="59.25" customHeight="1">
      <c r="A309" s="174" t="s">
        <v>457</v>
      </c>
      <c r="B309" s="175" t="s">
        <v>458</v>
      </c>
      <c r="C309" s="175"/>
      <c r="D309" s="175" t="s">
        <v>411</v>
      </c>
      <c r="E309" s="176">
        <v>42005</v>
      </c>
      <c r="F309" s="176">
        <v>43100</v>
      </c>
      <c r="G309" s="391">
        <f>G310+G311</f>
        <v>32084999.969999999</v>
      </c>
      <c r="H309" s="391">
        <f>H310</f>
        <v>31908999.969999999</v>
      </c>
      <c r="I309" s="185">
        <v>0</v>
      </c>
      <c r="J309" s="186">
        <v>0</v>
      </c>
      <c r="K309" s="185">
        <v>0</v>
      </c>
      <c r="L309" s="186">
        <v>0</v>
      </c>
    </row>
    <row r="310" spans="1:12" s="173" customFormat="1" ht="59.25" customHeight="1">
      <c r="A310" s="174" t="s">
        <v>459</v>
      </c>
      <c r="B310" s="175" t="s">
        <v>460</v>
      </c>
      <c r="C310" s="175"/>
      <c r="D310" s="175" t="s">
        <v>411</v>
      </c>
      <c r="E310" s="176">
        <v>42005</v>
      </c>
      <c r="F310" s="176">
        <v>43100</v>
      </c>
      <c r="G310" s="391">
        <v>32084999.969999999</v>
      </c>
      <c r="H310" s="391">
        <v>31908999.969999999</v>
      </c>
      <c r="I310" s="185">
        <v>0</v>
      </c>
      <c r="J310" s="186">
        <v>0</v>
      </c>
      <c r="K310" s="185">
        <v>0</v>
      </c>
      <c r="L310" s="186">
        <v>0</v>
      </c>
    </row>
    <row r="311" spans="1:12" s="173" customFormat="1" ht="59.25" customHeight="1">
      <c r="A311" s="174" t="s">
        <v>461</v>
      </c>
      <c r="B311" s="175" t="s">
        <v>462</v>
      </c>
      <c r="C311" s="175"/>
      <c r="D311" s="175" t="s">
        <v>411</v>
      </c>
      <c r="E311" s="176">
        <v>42005</v>
      </c>
      <c r="F311" s="176">
        <v>43100</v>
      </c>
      <c r="G311" s="177">
        <v>0</v>
      </c>
      <c r="H311" s="182">
        <v>0</v>
      </c>
      <c r="I311" s="185">
        <v>0</v>
      </c>
      <c r="J311" s="186">
        <v>0</v>
      </c>
      <c r="K311" s="185">
        <v>0</v>
      </c>
      <c r="L311" s="186">
        <v>0</v>
      </c>
    </row>
    <row r="312" spans="1:12" s="173" customFormat="1" ht="59.25" customHeight="1">
      <c r="A312" s="174"/>
      <c r="B312" s="175" t="s">
        <v>463</v>
      </c>
      <c r="C312" s="175" t="s">
        <v>445</v>
      </c>
      <c r="D312" s="175" t="s">
        <v>425</v>
      </c>
      <c r="E312" s="175" t="s">
        <v>8</v>
      </c>
      <c r="F312" s="176">
        <v>42035</v>
      </c>
      <c r="G312" s="177" t="s">
        <v>8</v>
      </c>
      <c r="H312" s="182" t="s">
        <v>8</v>
      </c>
      <c r="I312" s="179" t="s">
        <v>8</v>
      </c>
      <c r="J312" s="179" t="s">
        <v>8</v>
      </c>
      <c r="K312" s="179" t="s">
        <v>8</v>
      </c>
      <c r="L312" s="179" t="s">
        <v>8</v>
      </c>
    </row>
    <row r="313" spans="1:12" s="173" customFormat="1" ht="59.25" customHeight="1">
      <c r="A313" s="174"/>
      <c r="B313" s="175" t="s">
        <v>464</v>
      </c>
      <c r="C313" s="175"/>
      <c r="D313" s="175" t="s">
        <v>425</v>
      </c>
      <c r="E313" s="175" t="s">
        <v>8</v>
      </c>
      <c r="F313" s="176">
        <v>42400</v>
      </c>
      <c r="G313" s="177" t="s">
        <v>8</v>
      </c>
      <c r="H313" s="182" t="s">
        <v>8</v>
      </c>
      <c r="I313" s="179" t="s">
        <v>8</v>
      </c>
      <c r="J313" s="179" t="s">
        <v>8</v>
      </c>
      <c r="K313" s="179" t="s">
        <v>8</v>
      </c>
      <c r="L313" s="179" t="s">
        <v>8</v>
      </c>
    </row>
    <row r="314" spans="1:12" s="173" customFormat="1" ht="54" customHeight="1">
      <c r="A314" s="174"/>
      <c r="B314" s="175" t="s">
        <v>465</v>
      </c>
      <c r="C314" s="175"/>
      <c r="D314" s="175" t="s">
        <v>425</v>
      </c>
      <c r="E314" s="175" t="s">
        <v>8</v>
      </c>
      <c r="F314" s="176">
        <v>42766</v>
      </c>
      <c r="G314" s="177" t="s">
        <v>8</v>
      </c>
      <c r="H314" s="182" t="s">
        <v>8</v>
      </c>
      <c r="I314" s="179" t="s">
        <v>8</v>
      </c>
      <c r="J314" s="179" t="s">
        <v>8</v>
      </c>
      <c r="K314" s="179" t="s">
        <v>8</v>
      </c>
      <c r="L314" s="179" t="s">
        <v>8</v>
      </c>
    </row>
    <row r="315" spans="1:12" s="173" customFormat="1" ht="35.25" customHeight="1">
      <c r="A315" s="204"/>
      <c r="B315" s="205" t="s">
        <v>466</v>
      </c>
      <c r="C315" s="204" t="s">
        <v>8</v>
      </c>
      <c r="D315" s="204" t="s">
        <v>8</v>
      </c>
      <c r="E315" s="204" t="s">
        <v>8</v>
      </c>
      <c r="F315" s="204" t="s">
        <v>8</v>
      </c>
      <c r="G315" s="206">
        <f>G297+G303+G309</f>
        <v>59069078.450000003</v>
      </c>
      <c r="H315" s="206">
        <f>H309+H303+H297</f>
        <v>58736046.43</v>
      </c>
      <c r="I315" s="204"/>
      <c r="J315" s="204"/>
      <c r="K315" s="204"/>
      <c r="L315" s="204"/>
    </row>
    <row r="316" spans="1:12" s="173" customFormat="1" ht="30" customHeight="1">
      <c r="A316" s="479" t="s">
        <v>467</v>
      </c>
      <c r="B316" s="480"/>
      <c r="C316" s="480"/>
      <c r="D316" s="480"/>
      <c r="E316" s="480"/>
      <c r="F316" s="480"/>
      <c r="G316" s="480"/>
      <c r="H316" s="480"/>
      <c r="I316" s="480"/>
      <c r="J316" s="480"/>
      <c r="K316" s="480"/>
      <c r="L316" s="481"/>
    </row>
    <row r="317" spans="1:12" s="173" customFormat="1" ht="57" customHeight="1">
      <c r="A317" s="174" t="s">
        <v>468</v>
      </c>
      <c r="B317" s="175" t="s">
        <v>469</v>
      </c>
      <c r="C317" s="175"/>
      <c r="D317" s="175" t="s">
        <v>425</v>
      </c>
      <c r="E317" s="176">
        <v>42005</v>
      </c>
      <c r="F317" s="176">
        <v>43100</v>
      </c>
      <c r="G317" s="191">
        <f>G318+G319</f>
        <v>0</v>
      </c>
      <c r="H317" s="179">
        <f>H318+H319</f>
        <v>0</v>
      </c>
      <c r="I317" s="185">
        <v>0</v>
      </c>
      <c r="J317" s="186">
        <v>0</v>
      </c>
      <c r="K317" s="185">
        <v>0</v>
      </c>
      <c r="L317" s="186">
        <v>0</v>
      </c>
    </row>
    <row r="318" spans="1:12" s="173" customFormat="1" ht="57" customHeight="1">
      <c r="A318" s="174" t="s">
        <v>470</v>
      </c>
      <c r="B318" s="175" t="s">
        <v>471</v>
      </c>
      <c r="C318" s="175"/>
      <c r="D318" s="175" t="s">
        <v>425</v>
      </c>
      <c r="E318" s="176">
        <v>42005</v>
      </c>
      <c r="F318" s="176">
        <v>42916</v>
      </c>
      <c r="G318" s="191">
        <v>0</v>
      </c>
      <c r="H318" s="179">
        <v>0</v>
      </c>
      <c r="I318" s="185">
        <v>0</v>
      </c>
      <c r="J318" s="186">
        <v>0</v>
      </c>
      <c r="K318" s="185">
        <v>0</v>
      </c>
      <c r="L318" s="186">
        <v>0</v>
      </c>
    </row>
    <row r="319" spans="1:12" s="173" customFormat="1" ht="57" customHeight="1">
      <c r="A319" s="174" t="s">
        <v>472</v>
      </c>
      <c r="B319" s="175" t="s">
        <v>473</v>
      </c>
      <c r="C319" s="175"/>
      <c r="D319" s="175" t="s">
        <v>425</v>
      </c>
      <c r="E319" s="176">
        <v>42005</v>
      </c>
      <c r="F319" s="176">
        <v>43008</v>
      </c>
      <c r="G319" s="191">
        <v>0</v>
      </c>
      <c r="H319" s="179">
        <v>0</v>
      </c>
      <c r="I319" s="185">
        <v>0</v>
      </c>
      <c r="J319" s="186">
        <v>0</v>
      </c>
      <c r="K319" s="185">
        <v>0</v>
      </c>
      <c r="L319" s="186">
        <v>0</v>
      </c>
    </row>
    <row r="320" spans="1:12" s="173" customFormat="1" ht="57" customHeight="1">
      <c r="A320" s="174"/>
      <c r="B320" s="175" t="s">
        <v>474</v>
      </c>
      <c r="C320" s="175"/>
      <c r="D320" s="175" t="s">
        <v>425</v>
      </c>
      <c r="E320" s="175" t="s">
        <v>8</v>
      </c>
      <c r="F320" s="176">
        <v>42369</v>
      </c>
      <c r="G320" s="191" t="s">
        <v>8</v>
      </c>
      <c r="H320" s="179" t="s">
        <v>8</v>
      </c>
      <c r="I320" s="179" t="s">
        <v>8</v>
      </c>
      <c r="J320" s="179" t="s">
        <v>8</v>
      </c>
      <c r="K320" s="179" t="s">
        <v>8</v>
      </c>
      <c r="L320" s="179" t="s">
        <v>8</v>
      </c>
    </row>
    <row r="321" spans="1:12" s="173" customFormat="1" ht="57" customHeight="1">
      <c r="A321" s="174"/>
      <c r="B321" s="175" t="s">
        <v>475</v>
      </c>
      <c r="C321" s="175"/>
      <c r="D321" s="175" t="s">
        <v>425</v>
      </c>
      <c r="E321" s="175" t="s">
        <v>8</v>
      </c>
      <c r="F321" s="176">
        <v>42735</v>
      </c>
      <c r="G321" s="191" t="s">
        <v>8</v>
      </c>
      <c r="H321" s="179" t="s">
        <v>8</v>
      </c>
      <c r="I321" s="179" t="s">
        <v>8</v>
      </c>
      <c r="J321" s="179" t="s">
        <v>8</v>
      </c>
      <c r="K321" s="179" t="s">
        <v>8</v>
      </c>
      <c r="L321" s="179" t="s">
        <v>8</v>
      </c>
    </row>
    <row r="322" spans="1:12" s="173" customFormat="1" ht="57" customHeight="1">
      <c r="A322" s="174"/>
      <c r="B322" s="175" t="s">
        <v>476</v>
      </c>
      <c r="C322" s="175"/>
      <c r="D322" s="175" t="s">
        <v>425</v>
      </c>
      <c r="E322" s="175" t="s">
        <v>8</v>
      </c>
      <c r="F322" s="176">
        <v>43100</v>
      </c>
      <c r="G322" s="191" t="s">
        <v>8</v>
      </c>
      <c r="H322" s="179" t="s">
        <v>8</v>
      </c>
      <c r="I322" s="179" t="s">
        <v>8</v>
      </c>
      <c r="J322" s="179" t="s">
        <v>8</v>
      </c>
      <c r="K322" s="179" t="s">
        <v>8</v>
      </c>
      <c r="L322" s="179" t="s">
        <v>8</v>
      </c>
    </row>
    <row r="323" spans="1:12" s="173" customFormat="1" ht="57" customHeight="1">
      <c r="A323" s="174" t="s">
        <v>477</v>
      </c>
      <c r="B323" s="175" t="s">
        <v>478</v>
      </c>
      <c r="C323" s="175"/>
      <c r="D323" s="175" t="s">
        <v>411</v>
      </c>
      <c r="E323" s="176">
        <v>42005</v>
      </c>
      <c r="F323" s="176">
        <v>43100</v>
      </c>
      <c r="G323" s="191">
        <f>G324+G325</f>
        <v>0</v>
      </c>
      <c r="H323" s="179">
        <f>H324+H325</f>
        <v>0</v>
      </c>
      <c r="I323" s="185">
        <v>0</v>
      </c>
      <c r="J323" s="186">
        <v>0</v>
      </c>
      <c r="K323" s="185">
        <v>0</v>
      </c>
      <c r="L323" s="186">
        <v>0</v>
      </c>
    </row>
    <row r="324" spans="1:12" s="173" customFormat="1" ht="57" customHeight="1">
      <c r="A324" s="174" t="s">
        <v>479</v>
      </c>
      <c r="B324" s="175" t="s">
        <v>480</v>
      </c>
      <c r="C324" s="175"/>
      <c r="D324" s="175" t="s">
        <v>411</v>
      </c>
      <c r="E324" s="176">
        <v>42005</v>
      </c>
      <c r="F324" s="176">
        <v>42916</v>
      </c>
      <c r="G324" s="191">
        <v>0</v>
      </c>
      <c r="H324" s="179">
        <v>0</v>
      </c>
      <c r="I324" s="185">
        <v>0</v>
      </c>
      <c r="J324" s="186">
        <v>0</v>
      </c>
      <c r="K324" s="185">
        <v>0</v>
      </c>
      <c r="L324" s="186">
        <v>0</v>
      </c>
    </row>
    <row r="325" spans="1:12" s="173" customFormat="1" ht="57" customHeight="1">
      <c r="A325" s="174" t="s">
        <v>481</v>
      </c>
      <c r="B325" s="175" t="s">
        <v>482</v>
      </c>
      <c r="C325" s="175"/>
      <c r="D325" s="175" t="s">
        <v>411</v>
      </c>
      <c r="E325" s="176">
        <v>42005</v>
      </c>
      <c r="F325" s="176">
        <v>43008</v>
      </c>
      <c r="G325" s="191">
        <v>0</v>
      </c>
      <c r="H325" s="179">
        <v>0</v>
      </c>
      <c r="I325" s="185">
        <v>0</v>
      </c>
      <c r="J325" s="186">
        <v>0</v>
      </c>
      <c r="K325" s="185">
        <v>0</v>
      </c>
      <c r="L325" s="186">
        <v>0</v>
      </c>
    </row>
    <row r="326" spans="1:12" s="173" customFormat="1" ht="57" customHeight="1">
      <c r="A326" s="174"/>
      <c r="B326" s="175" t="s">
        <v>483</v>
      </c>
      <c r="C326" s="175"/>
      <c r="D326" s="175" t="s">
        <v>425</v>
      </c>
      <c r="E326" s="175" t="s">
        <v>8</v>
      </c>
      <c r="F326" s="176">
        <v>42369</v>
      </c>
      <c r="G326" s="191" t="s">
        <v>8</v>
      </c>
      <c r="H326" s="179" t="s">
        <v>8</v>
      </c>
      <c r="I326" s="179" t="s">
        <v>8</v>
      </c>
      <c r="J326" s="179" t="s">
        <v>8</v>
      </c>
      <c r="K326" s="179" t="s">
        <v>8</v>
      </c>
      <c r="L326" s="179" t="s">
        <v>8</v>
      </c>
    </row>
    <row r="327" spans="1:12" s="173" customFormat="1" ht="57" customHeight="1">
      <c r="A327" s="174"/>
      <c r="B327" s="175" t="s">
        <v>484</v>
      </c>
      <c r="C327" s="175"/>
      <c r="D327" s="175" t="s">
        <v>425</v>
      </c>
      <c r="E327" s="175" t="s">
        <v>8</v>
      </c>
      <c r="F327" s="176">
        <v>42735</v>
      </c>
      <c r="G327" s="191" t="s">
        <v>8</v>
      </c>
      <c r="H327" s="179" t="s">
        <v>8</v>
      </c>
      <c r="I327" s="179" t="s">
        <v>8</v>
      </c>
      <c r="J327" s="179" t="s">
        <v>8</v>
      </c>
      <c r="K327" s="179" t="s">
        <v>8</v>
      </c>
      <c r="L327" s="179" t="s">
        <v>8</v>
      </c>
    </row>
    <row r="328" spans="1:12" s="173" customFormat="1" ht="57" customHeight="1">
      <c r="A328" s="174"/>
      <c r="B328" s="175" t="s">
        <v>485</v>
      </c>
      <c r="C328" s="175"/>
      <c r="D328" s="175" t="s">
        <v>425</v>
      </c>
      <c r="E328" s="175" t="s">
        <v>8</v>
      </c>
      <c r="F328" s="176">
        <v>43100</v>
      </c>
      <c r="G328" s="191" t="s">
        <v>8</v>
      </c>
      <c r="H328" s="179" t="s">
        <v>8</v>
      </c>
      <c r="I328" s="179" t="s">
        <v>8</v>
      </c>
      <c r="J328" s="179" t="s">
        <v>8</v>
      </c>
      <c r="K328" s="179" t="s">
        <v>8</v>
      </c>
      <c r="L328" s="179" t="s">
        <v>8</v>
      </c>
    </row>
    <row r="329" spans="1:12" s="173" customFormat="1" ht="57" customHeight="1">
      <c r="A329" s="174" t="s">
        <v>486</v>
      </c>
      <c r="B329" s="175" t="s">
        <v>487</v>
      </c>
      <c r="C329" s="175"/>
      <c r="D329" s="175" t="s">
        <v>411</v>
      </c>
      <c r="E329" s="176">
        <v>42005</v>
      </c>
      <c r="F329" s="176">
        <v>43100</v>
      </c>
      <c r="G329" s="191">
        <v>80000</v>
      </c>
      <c r="H329" s="179">
        <v>80000</v>
      </c>
      <c r="I329" s="185">
        <v>0</v>
      </c>
      <c r="J329" s="186">
        <v>0</v>
      </c>
      <c r="K329" s="185">
        <v>0</v>
      </c>
      <c r="L329" s="186">
        <v>0</v>
      </c>
    </row>
    <row r="330" spans="1:12" s="173" customFormat="1" ht="57" customHeight="1">
      <c r="A330" s="174" t="s">
        <v>488</v>
      </c>
      <c r="B330" s="175" t="s">
        <v>489</v>
      </c>
      <c r="C330" s="175"/>
      <c r="D330" s="175" t="s">
        <v>411</v>
      </c>
      <c r="E330" s="176">
        <v>42005</v>
      </c>
      <c r="F330" s="176">
        <v>43100</v>
      </c>
      <c r="G330" s="191">
        <v>0</v>
      </c>
      <c r="H330" s="179">
        <v>0</v>
      </c>
      <c r="I330" s="185">
        <v>0</v>
      </c>
      <c r="J330" s="186">
        <v>0</v>
      </c>
      <c r="K330" s="185">
        <v>0</v>
      </c>
      <c r="L330" s="186">
        <v>0</v>
      </c>
    </row>
    <row r="331" spans="1:12" s="173" customFormat="1" ht="57" customHeight="1">
      <c r="A331" s="174" t="s">
        <v>490</v>
      </c>
      <c r="B331" s="175" t="s">
        <v>491</v>
      </c>
      <c r="C331" s="175"/>
      <c r="D331" s="175" t="s">
        <v>425</v>
      </c>
      <c r="E331" s="176">
        <v>42005</v>
      </c>
      <c r="F331" s="176">
        <v>42886</v>
      </c>
      <c r="G331" s="191">
        <v>80000</v>
      </c>
      <c r="H331" s="179">
        <v>80000</v>
      </c>
      <c r="I331" s="185">
        <v>0</v>
      </c>
      <c r="J331" s="186">
        <v>0</v>
      </c>
      <c r="K331" s="185">
        <v>0</v>
      </c>
      <c r="L331" s="186">
        <v>0</v>
      </c>
    </row>
    <row r="332" spans="1:12" s="173" customFormat="1" ht="57" customHeight="1">
      <c r="A332" s="174"/>
      <c r="B332" s="175" t="s">
        <v>492</v>
      </c>
      <c r="C332" s="175"/>
      <c r="D332" s="175" t="s">
        <v>425</v>
      </c>
      <c r="E332" s="175" t="s">
        <v>8</v>
      </c>
      <c r="F332" s="176">
        <v>42155</v>
      </c>
      <c r="G332" s="191" t="s">
        <v>8</v>
      </c>
      <c r="H332" s="179" t="s">
        <v>8</v>
      </c>
      <c r="I332" s="179" t="s">
        <v>8</v>
      </c>
      <c r="J332" s="179" t="s">
        <v>8</v>
      </c>
      <c r="K332" s="179" t="s">
        <v>8</v>
      </c>
      <c r="L332" s="179" t="s">
        <v>8</v>
      </c>
    </row>
    <row r="333" spans="1:12" s="173" customFormat="1" ht="57" customHeight="1">
      <c r="A333" s="174"/>
      <c r="B333" s="175" t="s">
        <v>493</v>
      </c>
      <c r="C333" s="175"/>
      <c r="D333" s="175" t="s">
        <v>425</v>
      </c>
      <c r="E333" s="175" t="s">
        <v>8</v>
      </c>
      <c r="F333" s="176">
        <v>42521</v>
      </c>
      <c r="G333" s="191" t="s">
        <v>8</v>
      </c>
      <c r="H333" s="179" t="s">
        <v>8</v>
      </c>
      <c r="I333" s="179" t="s">
        <v>8</v>
      </c>
      <c r="J333" s="179" t="s">
        <v>8</v>
      </c>
      <c r="K333" s="179" t="s">
        <v>8</v>
      </c>
      <c r="L333" s="179" t="s">
        <v>8</v>
      </c>
    </row>
    <row r="334" spans="1:12" s="173" customFormat="1" ht="66" customHeight="1">
      <c r="A334" s="174"/>
      <c r="B334" s="175" t="s">
        <v>494</v>
      </c>
      <c r="C334" s="175"/>
      <c r="D334" s="175" t="s">
        <v>425</v>
      </c>
      <c r="E334" s="175" t="s">
        <v>8</v>
      </c>
      <c r="F334" s="176">
        <v>42886</v>
      </c>
      <c r="G334" s="191" t="s">
        <v>8</v>
      </c>
      <c r="H334" s="179" t="s">
        <v>8</v>
      </c>
      <c r="I334" s="179" t="s">
        <v>8</v>
      </c>
      <c r="J334" s="179" t="s">
        <v>8</v>
      </c>
      <c r="K334" s="179" t="s">
        <v>8</v>
      </c>
      <c r="L334" s="179" t="s">
        <v>8</v>
      </c>
    </row>
    <row r="335" spans="1:12" s="173" customFormat="1" ht="35.25" customHeight="1">
      <c r="A335" s="204"/>
      <c r="B335" s="205" t="s">
        <v>495</v>
      </c>
      <c r="C335" s="204" t="s">
        <v>8</v>
      </c>
      <c r="D335" s="204" t="s">
        <v>8</v>
      </c>
      <c r="E335" s="204" t="s">
        <v>8</v>
      </c>
      <c r="F335" s="204" t="s">
        <v>8</v>
      </c>
      <c r="G335" s="206">
        <f>G317+G323+G329</f>
        <v>80000</v>
      </c>
      <c r="H335" s="206">
        <f>H317+H323+H329</f>
        <v>80000</v>
      </c>
      <c r="I335" s="204"/>
      <c r="J335" s="204"/>
      <c r="K335" s="204"/>
      <c r="L335" s="204"/>
    </row>
    <row r="336" spans="1:12" s="173" customFormat="1" ht="29.25" customHeight="1">
      <c r="A336" s="479" t="s">
        <v>496</v>
      </c>
      <c r="B336" s="480"/>
      <c r="C336" s="480"/>
      <c r="D336" s="480"/>
      <c r="E336" s="480"/>
      <c r="F336" s="480"/>
      <c r="G336" s="480"/>
      <c r="H336" s="480"/>
      <c r="I336" s="480"/>
      <c r="J336" s="480"/>
      <c r="K336" s="480"/>
      <c r="L336" s="481"/>
    </row>
    <row r="337" spans="1:12" s="173" customFormat="1" ht="54.75" customHeight="1">
      <c r="A337" s="188" t="s">
        <v>497</v>
      </c>
      <c r="B337" s="175" t="s">
        <v>498</v>
      </c>
      <c r="C337" s="175"/>
      <c r="D337" s="175" t="s">
        <v>425</v>
      </c>
      <c r="E337" s="176">
        <v>42005</v>
      </c>
      <c r="F337" s="176">
        <v>43100</v>
      </c>
      <c r="G337" s="206">
        <f>G338+G339</f>
        <v>961420</v>
      </c>
      <c r="H337" s="206">
        <f>H338+H339</f>
        <v>797160</v>
      </c>
      <c r="I337" s="185">
        <v>0</v>
      </c>
      <c r="J337" s="186">
        <v>0</v>
      </c>
      <c r="K337" s="185">
        <v>0</v>
      </c>
      <c r="L337" s="186">
        <v>0</v>
      </c>
    </row>
    <row r="338" spans="1:12" s="173" customFormat="1" ht="54.75" customHeight="1">
      <c r="A338" s="174" t="s">
        <v>499</v>
      </c>
      <c r="B338" s="175" t="s">
        <v>500</v>
      </c>
      <c r="C338" s="175"/>
      <c r="D338" s="192" t="s">
        <v>425</v>
      </c>
      <c r="E338" s="176">
        <v>42005</v>
      </c>
      <c r="F338" s="176">
        <v>43100</v>
      </c>
      <c r="G338" s="195">
        <v>961420</v>
      </c>
      <c r="H338" s="195">
        <v>797160</v>
      </c>
      <c r="I338" s="185">
        <v>0</v>
      </c>
      <c r="J338" s="186">
        <v>0</v>
      </c>
      <c r="K338" s="185">
        <v>0</v>
      </c>
      <c r="L338" s="186">
        <v>0</v>
      </c>
    </row>
    <row r="339" spans="1:12" s="173" customFormat="1" ht="54.75" customHeight="1">
      <c r="A339" s="174" t="s">
        <v>501</v>
      </c>
      <c r="B339" s="175" t="s">
        <v>502</v>
      </c>
      <c r="C339" s="175"/>
      <c r="D339" s="175" t="s">
        <v>425</v>
      </c>
      <c r="E339" s="176">
        <v>42005</v>
      </c>
      <c r="F339" s="176">
        <v>43100</v>
      </c>
      <c r="G339" s="191">
        <v>0</v>
      </c>
      <c r="H339" s="179">
        <v>0</v>
      </c>
      <c r="I339" s="185">
        <v>0</v>
      </c>
      <c r="J339" s="186">
        <v>0</v>
      </c>
      <c r="K339" s="185">
        <v>0</v>
      </c>
      <c r="L339" s="186">
        <v>0</v>
      </c>
    </row>
    <row r="340" spans="1:12" s="173" customFormat="1" ht="54.75" customHeight="1">
      <c r="A340" s="174"/>
      <c r="B340" s="175" t="s">
        <v>503</v>
      </c>
      <c r="C340" s="175"/>
      <c r="D340" s="175" t="s">
        <v>425</v>
      </c>
      <c r="E340" s="175" t="s">
        <v>8</v>
      </c>
      <c r="F340" s="176">
        <v>42369</v>
      </c>
      <c r="G340" s="191" t="s">
        <v>8</v>
      </c>
      <c r="H340" s="179" t="s">
        <v>8</v>
      </c>
      <c r="I340" s="179" t="s">
        <v>8</v>
      </c>
      <c r="J340" s="179" t="s">
        <v>8</v>
      </c>
      <c r="K340" s="179" t="s">
        <v>8</v>
      </c>
      <c r="L340" s="179" t="s">
        <v>8</v>
      </c>
    </row>
    <row r="341" spans="1:12" s="173" customFormat="1" ht="66" customHeight="1">
      <c r="A341" s="174"/>
      <c r="B341" s="175" t="s">
        <v>504</v>
      </c>
      <c r="C341" s="175"/>
      <c r="D341" s="175" t="s">
        <v>425</v>
      </c>
      <c r="E341" s="175" t="s">
        <v>8</v>
      </c>
      <c r="F341" s="176">
        <v>43100</v>
      </c>
      <c r="G341" s="191" t="s">
        <v>8</v>
      </c>
      <c r="H341" s="179" t="s">
        <v>8</v>
      </c>
      <c r="I341" s="179" t="s">
        <v>8</v>
      </c>
      <c r="J341" s="179" t="s">
        <v>8</v>
      </c>
      <c r="K341" s="179" t="s">
        <v>8</v>
      </c>
      <c r="L341" s="179" t="s">
        <v>8</v>
      </c>
    </row>
    <row r="342" spans="1:12" s="173" customFormat="1" ht="35.25" customHeight="1">
      <c r="A342" s="204"/>
      <c r="B342" s="205" t="s">
        <v>505</v>
      </c>
      <c r="C342" s="204" t="s">
        <v>8</v>
      </c>
      <c r="D342" s="204" t="s">
        <v>8</v>
      </c>
      <c r="E342" s="204" t="s">
        <v>8</v>
      </c>
      <c r="F342" s="204" t="s">
        <v>8</v>
      </c>
      <c r="G342" s="206">
        <f>G337</f>
        <v>961420</v>
      </c>
      <c r="H342" s="206">
        <f>H337</f>
        <v>797160</v>
      </c>
      <c r="I342" s="204"/>
      <c r="J342" s="204"/>
      <c r="K342" s="204"/>
      <c r="L342" s="204"/>
    </row>
    <row r="343" spans="1:12" s="173" customFormat="1" ht="33.75" customHeight="1">
      <c r="A343" s="479" t="s">
        <v>506</v>
      </c>
      <c r="B343" s="480"/>
      <c r="C343" s="480"/>
      <c r="D343" s="480"/>
      <c r="E343" s="480"/>
      <c r="F343" s="480"/>
      <c r="G343" s="480"/>
      <c r="H343" s="480"/>
      <c r="I343" s="480"/>
      <c r="J343" s="480"/>
      <c r="K343" s="480"/>
      <c r="L343" s="480"/>
    </row>
    <row r="344" spans="1:12" s="173" customFormat="1" ht="59.25" customHeight="1">
      <c r="A344" s="204" t="s">
        <v>507</v>
      </c>
      <c r="B344" s="175" t="s">
        <v>508</v>
      </c>
      <c r="C344" s="175"/>
      <c r="D344" s="175" t="s">
        <v>425</v>
      </c>
      <c r="E344" s="176">
        <v>42005</v>
      </c>
      <c r="F344" s="176">
        <v>43100</v>
      </c>
      <c r="G344" s="195">
        <v>351170.16</v>
      </c>
      <c r="H344" s="195">
        <v>351170</v>
      </c>
      <c r="I344" s="185">
        <v>0</v>
      </c>
      <c r="J344" s="186">
        <v>0</v>
      </c>
      <c r="K344" s="185">
        <v>0</v>
      </c>
      <c r="L344" s="186">
        <v>0</v>
      </c>
    </row>
    <row r="345" spans="1:12" s="173" customFormat="1" ht="59.25" customHeight="1">
      <c r="A345" s="174" t="s">
        <v>509</v>
      </c>
      <c r="B345" s="175" t="s">
        <v>510</v>
      </c>
      <c r="C345" s="175"/>
      <c r="D345" s="175" t="s">
        <v>425</v>
      </c>
      <c r="E345" s="176">
        <v>42005</v>
      </c>
      <c r="F345" s="176">
        <v>42916</v>
      </c>
      <c r="G345" s="392">
        <v>0</v>
      </c>
      <c r="H345" s="392">
        <v>0</v>
      </c>
      <c r="I345" s="185">
        <v>0</v>
      </c>
      <c r="J345" s="186">
        <v>0</v>
      </c>
      <c r="K345" s="185">
        <v>0</v>
      </c>
      <c r="L345" s="186">
        <v>0</v>
      </c>
    </row>
    <row r="346" spans="1:12" s="173" customFormat="1" ht="59.25" customHeight="1">
      <c r="A346" s="174" t="s">
        <v>511</v>
      </c>
      <c r="B346" s="175" t="s">
        <v>512</v>
      </c>
      <c r="C346" s="175"/>
      <c r="D346" s="175" t="s">
        <v>425</v>
      </c>
      <c r="E346" s="176">
        <v>42005</v>
      </c>
      <c r="F346" s="176">
        <v>43100</v>
      </c>
      <c r="G346" s="195">
        <v>351170.16</v>
      </c>
      <c r="H346" s="195">
        <v>351170</v>
      </c>
      <c r="I346" s="185">
        <v>0</v>
      </c>
      <c r="J346" s="186">
        <v>0</v>
      </c>
      <c r="K346" s="185">
        <v>0</v>
      </c>
      <c r="L346" s="186">
        <v>0</v>
      </c>
    </row>
    <row r="347" spans="1:12" s="173" customFormat="1" ht="59.25" customHeight="1">
      <c r="A347" s="174"/>
      <c r="B347" s="175" t="s">
        <v>513</v>
      </c>
      <c r="C347" s="175" t="s">
        <v>445</v>
      </c>
      <c r="D347" s="175" t="s">
        <v>425</v>
      </c>
      <c r="E347" s="175" t="s">
        <v>8</v>
      </c>
      <c r="F347" s="176">
        <v>42035</v>
      </c>
      <c r="G347" s="392" t="s">
        <v>8</v>
      </c>
      <c r="H347" s="392" t="s">
        <v>8</v>
      </c>
      <c r="I347" s="179" t="s">
        <v>8</v>
      </c>
      <c r="J347" s="179" t="s">
        <v>8</v>
      </c>
      <c r="K347" s="179" t="s">
        <v>8</v>
      </c>
      <c r="L347" s="179" t="s">
        <v>8</v>
      </c>
    </row>
    <row r="348" spans="1:12" s="173" customFormat="1" ht="59.25" customHeight="1">
      <c r="A348" s="174"/>
      <c r="B348" s="175" t="s">
        <v>514</v>
      </c>
      <c r="C348" s="175"/>
      <c r="D348" s="175" t="s">
        <v>425</v>
      </c>
      <c r="E348" s="175" t="s">
        <v>8</v>
      </c>
      <c r="F348" s="176">
        <v>42400</v>
      </c>
      <c r="G348" s="392" t="s">
        <v>8</v>
      </c>
      <c r="H348" s="392" t="s">
        <v>8</v>
      </c>
      <c r="I348" s="179" t="s">
        <v>8</v>
      </c>
      <c r="J348" s="179" t="s">
        <v>8</v>
      </c>
      <c r="K348" s="179" t="s">
        <v>8</v>
      </c>
      <c r="L348" s="179" t="s">
        <v>8</v>
      </c>
    </row>
    <row r="349" spans="1:12" s="173" customFormat="1" ht="59.25" customHeight="1">
      <c r="A349" s="174"/>
      <c r="B349" s="175" t="s">
        <v>515</v>
      </c>
      <c r="C349" s="175"/>
      <c r="D349" s="175" t="s">
        <v>425</v>
      </c>
      <c r="E349" s="175" t="s">
        <v>8</v>
      </c>
      <c r="F349" s="176">
        <v>42766</v>
      </c>
      <c r="G349" s="392" t="s">
        <v>8</v>
      </c>
      <c r="H349" s="392" t="s">
        <v>8</v>
      </c>
      <c r="I349" s="179" t="s">
        <v>8</v>
      </c>
      <c r="J349" s="179" t="s">
        <v>8</v>
      </c>
      <c r="K349" s="179" t="s">
        <v>8</v>
      </c>
      <c r="L349" s="179" t="s">
        <v>8</v>
      </c>
    </row>
    <row r="350" spans="1:12" s="173" customFormat="1" ht="59.25" customHeight="1">
      <c r="A350" s="174" t="s">
        <v>516</v>
      </c>
      <c r="B350" s="175" t="s">
        <v>517</v>
      </c>
      <c r="C350" s="175"/>
      <c r="D350" s="175" t="s">
        <v>425</v>
      </c>
      <c r="E350" s="176">
        <v>42005</v>
      </c>
      <c r="F350" s="176">
        <v>43100</v>
      </c>
      <c r="G350" s="195">
        <v>548829.84</v>
      </c>
      <c r="H350" s="195">
        <v>532717.64</v>
      </c>
      <c r="I350" s="185">
        <v>0</v>
      </c>
      <c r="J350" s="186">
        <v>0</v>
      </c>
      <c r="K350" s="185">
        <v>0</v>
      </c>
      <c r="L350" s="186">
        <v>0</v>
      </c>
    </row>
    <row r="351" spans="1:12" s="173" customFormat="1" ht="59.25" customHeight="1">
      <c r="A351" s="174" t="s">
        <v>518</v>
      </c>
      <c r="B351" s="175" t="s">
        <v>519</v>
      </c>
      <c r="C351" s="175"/>
      <c r="D351" s="175" t="s">
        <v>425</v>
      </c>
      <c r="E351" s="176">
        <v>42005</v>
      </c>
      <c r="F351" s="176">
        <v>43100</v>
      </c>
      <c r="G351" s="392">
        <v>0</v>
      </c>
      <c r="H351" s="392">
        <v>0</v>
      </c>
      <c r="I351" s="185">
        <v>0</v>
      </c>
      <c r="J351" s="186">
        <v>0</v>
      </c>
      <c r="K351" s="185">
        <v>0</v>
      </c>
      <c r="L351" s="186">
        <v>0</v>
      </c>
    </row>
    <row r="352" spans="1:12" s="173" customFormat="1" ht="59.25" customHeight="1">
      <c r="A352" s="174" t="s">
        <v>520</v>
      </c>
      <c r="B352" s="175" t="s">
        <v>521</v>
      </c>
      <c r="C352" s="175"/>
      <c r="D352" s="175" t="s">
        <v>425</v>
      </c>
      <c r="E352" s="176">
        <v>42005</v>
      </c>
      <c r="F352" s="176">
        <v>43100</v>
      </c>
      <c r="G352" s="195">
        <v>548829.84</v>
      </c>
      <c r="H352" s="195">
        <v>532717.64</v>
      </c>
      <c r="I352" s="185">
        <v>0</v>
      </c>
      <c r="J352" s="186">
        <v>0</v>
      </c>
      <c r="K352" s="185">
        <v>0</v>
      </c>
      <c r="L352" s="186">
        <v>0</v>
      </c>
    </row>
    <row r="353" spans="1:12" s="173" customFormat="1" ht="59.25" customHeight="1">
      <c r="A353" s="174"/>
      <c r="B353" s="175" t="s">
        <v>522</v>
      </c>
      <c r="C353" s="175"/>
      <c r="D353" s="175" t="s">
        <v>425</v>
      </c>
      <c r="E353" s="175" t="s">
        <v>8</v>
      </c>
      <c r="F353" s="176">
        <v>42035</v>
      </c>
      <c r="G353" s="191" t="s">
        <v>8</v>
      </c>
      <c r="H353" s="179" t="s">
        <v>8</v>
      </c>
      <c r="I353" s="179" t="s">
        <v>8</v>
      </c>
      <c r="J353" s="179" t="s">
        <v>8</v>
      </c>
      <c r="K353" s="179" t="s">
        <v>8</v>
      </c>
      <c r="L353" s="179" t="s">
        <v>8</v>
      </c>
    </row>
    <row r="354" spans="1:12" s="173" customFormat="1" ht="59.25" customHeight="1">
      <c r="A354" s="174"/>
      <c r="B354" s="175" t="s">
        <v>523</v>
      </c>
      <c r="C354" s="175"/>
      <c r="D354" s="175" t="s">
        <v>425</v>
      </c>
      <c r="E354" s="175" t="s">
        <v>8</v>
      </c>
      <c r="F354" s="176">
        <v>42400</v>
      </c>
      <c r="G354" s="191" t="s">
        <v>8</v>
      </c>
      <c r="H354" s="179" t="s">
        <v>8</v>
      </c>
      <c r="I354" s="179" t="s">
        <v>8</v>
      </c>
      <c r="J354" s="179" t="s">
        <v>8</v>
      </c>
      <c r="K354" s="179" t="s">
        <v>8</v>
      </c>
      <c r="L354" s="179" t="s">
        <v>8</v>
      </c>
    </row>
    <row r="355" spans="1:12" s="173" customFormat="1" ht="59.25" customHeight="1">
      <c r="A355" s="174"/>
      <c r="B355" s="175" t="s">
        <v>524</v>
      </c>
      <c r="C355" s="175"/>
      <c r="D355" s="175" t="s">
        <v>425</v>
      </c>
      <c r="E355" s="175" t="s">
        <v>8</v>
      </c>
      <c r="F355" s="176">
        <v>42766</v>
      </c>
      <c r="G355" s="191" t="s">
        <v>8</v>
      </c>
      <c r="H355" s="179" t="s">
        <v>8</v>
      </c>
      <c r="I355" s="179" t="s">
        <v>8</v>
      </c>
      <c r="J355" s="179" t="s">
        <v>8</v>
      </c>
      <c r="K355" s="179" t="s">
        <v>8</v>
      </c>
      <c r="L355" s="179" t="s">
        <v>8</v>
      </c>
    </row>
    <row r="356" spans="1:12" s="173" customFormat="1" ht="35.25" customHeight="1">
      <c r="A356" s="200"/>
      <c r="B356" s="524" t="s">
        <v>525</v>
      </c>
      <c r="C356" s="200" t="s">
        <v>8</v>
      </c>
      <c r="D356" s="200" t="s">
        <v>8</v>
      </c>
      <c r="E356" s="200" t="s">
        <v>8</v>
      </c>
      <c r="F356" s="200" t="s">
        <v>8</v>
      </c>
      <c r="G356" s="202">
        <f>G350+G344</f>
        <v>900000</v>
      </c>
      <c r="H356" s="202">
        <f>H350+H344</f>
        <v>883887.64</v>
      </c>
      <c r="I356" s="200"/>
      <c r="J356" s="200"/>
      <c r="K356" s="200"/>
      <c r="L356" s="200"/>
    </row>
    <row r="357" spans="1:12" s="173" customFormat="1" ht="27" customHeight="1">
      <c r="A357" s="479" t="s">
        <v>526</v>
      </c>
      <c r="B357" s="480"/>
      <c r="C357" s="480"/>
      <c r="D357" s="480"/>
      <c r="E357" s="480"/>
      <c r="F357" s="480"/>
      <c r="G357" s="480"/>
      <c r="H357" s="480"/>
      <c r="I357" s="480"/>
      <c r="J357" s="480"/>
      <c r="K357" s="480"/>
      <c r="L357" s="481"/>
    </row>
    <row r="358" spans="1:12" s="173" customFormat="1" ht="59.25" customHeight="1">
      <c r="A358" s="188" t="s">
        <v>527</v>
      </c>
      <c r="B358" s="175" t="s">
        <v>528</v>
      </c>
      <c r="C358" s="175"/>
      <c r="D358" s="175" t="s">
        <v>425</v>
      </c>
      <c r="E358" s="176">
        <v>42005</v>
      </c>
      <c r="F358" s="176">
        <v>43100</v>
      </c>
      <c r="G358" s="195">
        <v>1980991.15</v>
      </c>
      <c r="H358" s="195">
        <v>1958193.14</v>
      </c>
      <c r="I358" s="185">
        <v>0</v>
      </c>
      <c r="J358" s="186">
        <v>0</v>
      </c>
      <c r="K358" s="185">
        <v>0</v>
      </c>
      <c r="L358" s="186">
        <v>0</v>
      </c>
    </row>
    <row r="359" spans="1:12" s="173" customFormat="1" ht="60.75" customHeight="1">
      <c r="A359" s="174" t="s">
        <v>530</v>
      </c>
      <c r="B359" s="175" t="s">
        <v>531</v>
      </c>
      <c r="C359" s="175"/>
      <c r="D359" s="175" t="s">
        <v>532</v>
      </c>
      <c r="E359" s="176">
        <v>42005</v>
      </c>
      <c r="F359" s="176">
        <v>43100</v>
      </c>
      <c r="G359" s="195">
        <f>2729901.4-I359</f>
        <v>2483097.4</v>
      </c>
      <c r="H359" s="195">
        <v>2481223.33</v>
      </c>
      <c r="I359" s="195">
        <f>356804-110000</f>
        <v>246804</v>
      </c>
      <c r="J359" s="195">
        <v>237633.43</v>
      </c>
      <c r="K359" s="185">
        <v>0</v>
      </c>
      <c r="L359" s="186">
        <v>0</v>
      </c>
    </row>
    <row r="360" spans="1:12" s="173" customFormat="1" ht="35.25" customHeight="1">
      <c r="A360" s="200"/>
      <c r="B360" s="524" t="s">
        <v>533</v>
      </c>
      <c r="C360" s="200" t="s">
        <v>8</v>
      </c>
      <c r="D360" s="200" t="s">
        <v>8</v>
      </c>
      <c r="E360" s="200" t="s">
        <v>8</v>
      </c>
      <c r="F360" s="200" t="s">
        <v>8</v>
      </c>
      <c r="G360" s="202">
        <f>G359+G358</f>
        <v>4464088.55</v>
      </c>
      <c r="H360" s="202">
        <f>H359+H358</f>
        <v>4439416.47</v>
      </c>
      <c r="I360" s="200" t="s">
        <v>1027</v>
      </c>
      <c r="J360" s="200" t="s">
        <v>1028</v>
      </c>
      <c r="K360" s="200"/>
      <c r="L360" s="200"/>
    </row>
    <row r="361" spans="1:12" s="173" customFormat="1" ht="34.5" customHeight="1">
      <c r="A361" s="174"/>
      <c r="B361" s="525" t="s">
        <v>534</v>
      </c>
      <c r="C361" s="191" t="s">
        <v>8</v>
      </c>
      <c r="D361" s="191" t="s">
        <v>8</v>
      </c>
      <c r="E361" s="191" t="s">
        <v>8</v>
      </c>
      <c r="F361" s="191" t="s">
        <v>8</v>
      </c>
      <c r="G361" s="195">
        <f>G360+G356+G342+G335+G315+G295</f>
        <v>84719828</v>
      </c>
      <c r="H361" s="195">
        <f>H360+H356+H342+H335+H315+H295</f>
        <v>81678636.120000005</v>
      </c>
      <c r="I361" s="179">
        <f>225000+I359</f>
        <v>471804</v>
      </c>
      <c r="J361" s="392">
        <f>J359+J293</f>
        <v>462633.43</v>
      </c>
      <c r="K361" s="179"/>
      <c r="L361" s="179"/>
    </row>
    <row r="362" spans="1:12" s="173" customFormat="1" ht="34.5" customHeight="1">
      <c r="A362" s="476" t="s">
        <v>631</v>
      </c>
      <c r="B362" s="447"/>
      <c r="C362" s="447"/>
      <c r="D362" s="447"/>
      <c r="E362" s="447"/>
      <c r="F362" s="447"/>
      <c r="G362" s="447"/>
      <c r="H362" s="447"/>
      <c r="I362" s="447"/>
      <c r="J362" s="447"/>
      <c r="K362" s="447"/>
      <c r="L362" s="447"/>
    </row>
    <row r="363" spans="1:12" ht="15.75">
      <c r="A363" s="477" t="s">
        <v>536</v>
      </c>
      <c r="B363" s="478"/>
      <c r="C363" s="478"/>
      <c r="D363" s="478"/>
      <c r="E363" s="478"/>
      <c r="F363" s="478"/>
      <c r="G363" s="478"/>
      <c r="H363" s="478"/>
      <c r="I363" s="478"/>
      <c r="J363" s="478"/>
      <c r="K363" s="478"/>
      <c r="L363" s="478"/>
    </row>
    <row r="364" spans="1:12" ht="55.5" customHeight="1">
      <c r="A364" s="208">
        <v>1</v>
      </c>
      <c r="B364" s="209" t="s">
        <v>537</v>
      </c>
      <c r="C364" s="208"/>
      <c r="D364" s="208" t="s">
        <v>538</v>
      </c>
      <c r="E364" s="210">
        <v>42005</v>
      </c>
      <c r="F364" s="210">
        <v>42369</v>
      </c>
      <c r="G364" s="211">
        <f>G365+G366+G367+G368+G369</f>
        <v>45059540.579999998</v>
      </c>
      <c r="H364" s="211">
        <f>H365+H366+H367+H368+H369</f>
        <v>19467914.510000002</v>
      </c>
      <c r="I364" s="211">
        <v>0</v>
      </c>
      <c r="J364" s="211">
        <v>0</v>
      </c>
      <c r="K364" s="211">
        <v>0</v>
      </c>
      <c r="L364" s="211">
        <v>0</v>
      </c>
    </row>
    <row r="365" spans="1:12" ht="66" customHeight="1">
      <c r="A365" s="213">
        <v>2</v>
      </c>
      <c r="B365" s="214" t="s">
        <v>539</v>
      </c>
      <c r="C365" s="213"/>
      <c r="D365" s="213" t="s">
        <v>540</v>
      </c>
      <c r="E365" s="215">
        <v>42005</v>
      </c>
      <c r="F365" s="215">
        <v>42735</v>
      </c>
      <c r="G365" s="216">
        <v>41454569.780000001</v>
      </c>
      <c r="H365" s="217">
        <v>16188148.49</v>
      </c>
      <c r="I365" s="217">
        <v>0</v>
      </c>
      <c r="J365" s="217">
        <v>0</v>
      </c>
      <c r="K365" s="217">
        <v>0</v>
      </c>
      <c r="L365" s="217">
        <v>0</v>
      </c>
    </row>
    <row r="366" spans="1:12" ht="55.5" customHeight="1">
      <c r="A366" s="213">
        <v>3</v>
      </c>
      <c r="B366" s="214" t="s">
        <v>542</v>
      </c>
      <c r="C366" s="213"/>
      <c r="D366" s="213" t="s">
        <v>538</v>
      </c>
      <c r="E366" s="215">
        <v>42005</v>
      </c>
      <c r="F366" s="215">
        <v>42369</v>
      </c>
      <c r="G366" s="217">
        <v>325204.01</v>
      </c>
      <c r="H366" s="217">
        <v>0</v>
      </c>
      <c r="I366" s="217">
        <v>0</v>
      </c>
      <c r="J366" s="217">
        <v>0</v>
      </c>
      <c r="K366" s="217">
        <v>0</v>
      </c>
      <c r="L366" s="217">
        <v>0</v>
      </c>
    </row>
    <row r="367" spans="1:12" ht="55.5" customHeight="1">
      <c r="A367" s="213">
        <v>4</v>
      </c>
      <c r="B367" s="214" t="s">
        <v>543</v>
      </c>
      <c r="C367" s="213"/>
      <c r="D367" s="213" t="s">
        <v>538</v>
      </c>
      <c r="E367" s="215">
        <v>42005</v>
      </c>
      <c r="F367" s="215">
        <v>42369</v>
      </c>
      <c r="G367" s="217">
        <v>1308976.79</v>
      </c>
      <c r="H367" s="217">
        <v>1308976.79</v>
      </c>
      <c r="I367" s="217">
        <v>0</v>
      </c>
      <c r="J367" s="217">
        <v>0</v>
      </c>
      <c r="K367" s="217">
        <v>0</v>
      </c>
      <c r="L367" s="217">
        <v>0</v>
      </c>
    </row>
    <row r="368" spans="1:12" ht="55.5" customHeight="1">
      <c r="A368" s="213">
        <v>5</v>
      </c>
      <c r="B368" s="214" t="s">
        <v>544</v>
      </c>
      <c r="C368" s="213"/>
      <c r="D368" s="213" t="s">
        <v>538</v>
      </c>
      <c r="E368" s="215">
        <v>42005</v>
      </c>
      <c r="F368" s="215">
        <v>42369</v>
      </c>
      <c r="G368" s="217">
        <v>1603779</v>
      </c>
      <c r="H368" s="217">
        <v>1603778.23</v>
      </c>
      <c r="I368" s="217">
        <v>0</v>
      </c>
      <c r="J368" s="217">
        <v>0</v>
      </c>
      <c r="K368" s="217">
        <v>0</v>
      </c>
      <c r="L368" s="220">
        <v>0</v>
      </c>
    </row>
    <row r="369" spans="1:12" ht="55.5" customHeight="1">
      <c r="A369" s="213">
        <v>6</v>
      </c>
      <c r="B369" s="214" t="s">
        <v>545</v>
      </c>
      <c r="C369" s="213"/>
      <c r="D369" s="213" t="s">
        <v>538</v>
      </c>
      <c r="E369" s="215">
        <v>42005</v>
      </c>
      <c r="F369" s="215">
        <v>42369</v>
      </c>
      <c r="G369" s="217">
        <v>367011</v>
      </c>
      <c r="H369" s="217">
        <v>367011</v>
      </c>
      <c r="I369" s="217">
        <v>0</v>
      </c>
      <c r="J369" s="217">
        <v>0</v>
      </c>
      <c r="K369" s="217">
        <v>0</v>
      </c>
      <c r="L369" s="220">
        <v>0</v>
      </c>
    </row>
    <row r="370" spans="1:12" ht="120.75" customHeight="1">
      <c r="A370" s="213">
        <v>7</v>
      </c>
      <c r="B370" s="214" t="s">
        <v>546</v>
      </c>
      <c r="C370" s="213">
        <v>1</v>
      </c>
      <c r="D370" s="213" t="s">
        <v>540</v>
      </c>
      <c r="E370" s="215" t="s">
        <v>8</v>
      </c>
      <c r="F370" s="215">
        <v>42613</v>
      </c>
      <c r="G370" s="217" t="s">
        <v>8</v>
      </c>
      <c r="H370" s="217" t="s">
        <v>8</v>
      </c>
      <c r="I370" s="217" t="s">
        <v>8</v>
      </c>
      <c r="J370" s="217" t="s">
        <v>8</v>
      </c>
      <c r="K370" s="217" t="s">
        <v>8</v>
      </c>
      <c r="L370" s="220" t="s">
        <v>8</v>
      </c>
    </row>
    <row r="371" spans="1:12" ht="223.5" customHeight="1">
      <c r="A371" s="223">
        <v>8</v>
      </c>
      <c r="B371" s="223" t="s">
        <v>548</v>
      </c>
      <c r="C371" s="223">
        <v>1</v>
      </c>
      <c r="D371" s="223" t="s">
        <v>538</v>
      </c>
      <c r="E371" s="224" t="s">
        <v>133</v>
      </c>
      <c r="F371" s="224">
        <v>42735</v>
      </c>
      <c r="G371" s="225" t="s">
        <v>8</v>
      </c>
      <c r="H371" s="225" t="s">
        <v>8</v>
      </c>
      <c r="I371" s="225" t="s">
        <v>8</v>
      </c>
      <c r="J371" s="225" t="s">
        <v>8</v>
      </c>
      <c r="K371" s="225" t="s">
        <v>8</v>
      </c>
      <c r="L371" s="225" t="s">
        <v>8</v>
      </c>
    </row>
    <row r="372" spans="1:12" ht="55.5" customHeight="1">
      <c r="A372" s="223">
        <v>9</v>
      </c>
      <c r="B372" s="223" t="s">
        <v>550</v>
      </c>
      <c r="C372" s="223">
        <v>1</v>
      </c>
      <c r="D372" s="223" t="s">
        <v>538</v>
      </c>
      <c r="E372" s="224" t="s">
        <v>133</v>
      </c>
      <c r="F372" s="224">
        <v>42369</v>
      </c>
      <c r="G372" s="225" t="s">
        <v>8</v>
      </c>
      <c r="H372" s="225" t="s">
        <v>8</v>
      </c>
      <c r="I372" s="225" t="s">
        <v>8</v>
      </c>
      <c r="J372" s="225" t="s">
        <v>8</v>
      </c>
      <c r="K372" s="225" t="s">
        <v>8</v>
      </c>
      <c r="L372" s="225" t="s">
        <v>8</v>
      </c>
    </row>
    <row r="373" spans="1:12" ht="55.5" customHeight="1">
      <c r="A373" s="223">
        <v>10</v>
      </c>
      <c r="B373" s="223" t="s">
        <v>552</v>
      </c>
      <c r="C373" s="223">
        <v>1</v>
      </c>
      <c r="D373" s="223" t="s">
        <v>538</v>
      </c>
      <c r="E373" s="224" t="s">
        <v>133</v>
      </c>
      <c r="F373" s="224">
        <v>42369</v>
      </c>
      <c r="G373" s="225" t="s">
        <v>8</v>
      </c>
      <c r="H373" s="225" t="s">
        <v>8</v>
      </c>
      <c r="I373" s="225" t="s">
        <v>8</v>
      </c>
      <c r="J373" s="225" t="s">
        <v>8</v>
      </c>
      <c r="K373" s="225" t="s">
        <v>8</v>
      </c>
      <c r="L373" s="225" t="s">
        <v>8</v>
      </c>
    </row>
    <row r="374" spans="1:12" ht="55.5" customHeight="1">
      <c r="A374" s="223">
        <v>11</v>
      </c>
      <c r="B374" s="223" t="s">
        <v>553</v>
      </c>
      <c r="C374" s="223">
        <v>1</v>
      </c>
      <c r="D374" s="223" t="s">
        <v>538</v>
      </c>
      <c r="E374" s="224" t="s">
        <v>133</v>
      </c>
      <c r="F374" s="224">
        <v>42369</v>
      </c>
      <c r="G374" s="225" t="s">
        <v>8</v>
      </c>
      <c r="H374" s="225" t="s">
        <v>8</v>
      </c>
      <c r="I374" s="225" t="s">
        <v>8</v>
      </c>
      <c r="J374" s="225" t="s">
        <v>8</v>
      </c>
      <c r="K374" s="225" t="s">
        <v>8</v>
      </c>
      <c r="L374" s="225" t="s">
        <v>8</v>
      </c>
    </row>
    <row r="375" spans="1:12" ht="55.5" customHeight="1">
      <c r="A375" s="208">
        <v>12</v>
      </c>
      <c r="B375" s="208" t="s">
        <v>554</v>
      </c>
      <c r="C375" s="208"/>
      <c r="D375" s="208" t="s">
        <v>538</v>
      </c>
      <c r="E375" s="210">
        <v>42005</v>
      </c>
      <c r="F375" s="210">
        <v>42369</v>
      </c>
      <c r="G375" s="211">
        <f>G376</f>
        <v>323500</v>
      </c>
      <c r="H375" s="211">
        <v>323345.43</v>
      </c>
      <c r="I375" s="211">
        <f>I376</f>
        <v>146800</v>
      </c>
      <c r="J375" s="211">
        <v>146800</v>
      </c>
      <c r="K375" s="211">
        <f>K376</f>
        <v>90750</v>
      </c>
      <c r="L375" s="211">
        <v>90750</v>
      </c>
    </row>
    <row r="376" spans="1:12" ht="99" customHeight="1">
      <c r="A376" s="213">
        <v>13</v>
      </c>
      <c r="B376" s="213" t="s">
        <v>555</v>
      </c>
      <c r="C376" s="213"/>
      <c r="D376" s="213" t="s">
        <v>538</v>
      </c>
      <c r="E376" s="215">
        <v>42005</v>
      </c>
      <c r="F376" s="215">
        <v>42369</v>
      </c>
      <c r="G376" s="228">
        <v>323500</v>
      </c>
      <c r="H376" s="228">
        <v>323345.43</v>
      </c>
      <c r="I376" s="228">
        <v>146800</v>
      </c>
      <c r="J376" s="228">
        <v>146800</v>
      </c>
      <c r="K376" s="228">
        <v>90750</v>
      </c>
      <c r="L376" s="228">
        <v>90750</v>
      </c>
    </row>
    <row r="377" spans="1:12" ht="51.75" customHeight="1">
      <c r="A377" s="213">
        <v>14</v>
      </c>
      <c r="B377" s="213" t="s">
        <v>556</v>
      </c>
      <c r="C377" s="213">
        <v>2</v>
      </c>
      <c r="D377" s="213" t="s">
        <v>538</v>
      </c>
      <c r="E377" s="215" t="s">
        <v>133</v>
      </c>
      <c r="F377" s="215">
        <v>42369</v>
      </c>
      <c r="G377" s="230" t="s">
        <v>8</v>
      </c>
      <c r="H377" s="230" t="s">
        <v>8</v>
      </c>
      <c r="I377" s="230" t="s">
        <v>8</v>
      </c>
      <c r="J377" s="230" t="s">
        <v>8</v>
      </c>
      <c r="K377" s="230" t="s">
        <v>8</v>
      </c>
      <c r="L377" s="230" t="s">
        <v>8</v>
      </c>
    </row>
    <row r="378" spans="1:12" ht="51.75" customHeight="1">
      <c r="A378" s="208">
        <v>15</v>
      </c>
      <c r="B378" s="208" t="s">
        <v>557</v>
      </c>
      <c r="C378" s="208"/>
      <c r="D378" s="208" t="s">
        <v>538</v>
      </c>
      <c r="E378" s="210">
        <v>42005</v>
      </c>
      <c r="F378" s="210">
        <v>42248</v>
      </c>
      <c r="G378" s="211">
        <v>16900</v>
      </c>
      <c r="H378" s="211">
        <v>16900</v>
      </c>
      <c r="I378" s="211">
        <v>151800</v>
      </c>
      <c r="J378" s="211">
        <v>151800</v>
      </c>
      <c r="K378" s="211">
        <v>0</v>
      </c>
      <c r="L378" s="211">
        <v>0</v>
      </c>
    </row>
    <row r="379" spans="1:12" ht="51.75" customHeight="1">
      <c r="A379" s="208">
        <v>16</v>
      </c>
      <c r="B379" s="208" t="s">
        <v>558</v>
      </c>
      <c r="C379" s="208"/>
      <c r="D379" s="208" t="s">
        <v>538</v>
      </c>
      <c r="E379" s="210">
        <v>42005</v>
      </c>
      <c r="F379" s="210">
        <v>42064</v>
      </c>
      <c r="G379" s="211">
        <v>0</v>
      </c>
      <c r="H379" s="211">
        <v>0</v>
      </c>
      <c r="I379" s="211">
        <v>0</v>
      </c>
      <c r="J379" s="211">
        <v>0</v>
      </c>
      <c r="K379" s="211">
        <v>0</v>
      </c>
      <c r="L379" s="211">
        <v>0</v>
      </c>
    </row>
    <row r="380" spans="1:12" ht="51.75" customHeight="1">
      <c r="A380" s="208">
        <v>17</v>
      </c>
      <c r="B380" s="208" t="s">
        <v>559</v>
      </c>
      <c r="C380" s="208"/>
      <c r="D380" s="208" t="s">
        <v>538</v>
      </c>
      <c r="E380" s="210">
        <v>42156</v>
      </c>
      <c r="F380" s="210">
        <v>42248</v>
      </c>
      <c r="G380" s="211">
        <v>16900</v>
      </c>
      <c r="H380" s="211">
        <v>16900</v>
      </c>
      <c r="I380" s="211">
        <v>151800</v>
      </c>
      <c r="J380" s="211">
        <v>151800</v>
      </c>
      <c r="K380" s="211">
        <v>0</v>
      </c>
      <c r="L380" s="211">
        <v>0</v>
      </c>
    </row>
    <row r="381" spans="1:12" ht="51.75" customHeight="1">
      <c r="A381" s="208">
        <v>18</v>
      </c>
      <c r="B381" s="208" t="s">
        <v>560</v>
      </c>
      <c r="C381" s="208">
        <v>1</v>
      </c>
      <c r="D381" s="208" t="s">
        <v>538</v>
      </c>
      <c r="E381" s="210" t="s">
        <v>133</v>
      </c>
      <c r="F381" s="210">
        <v>42064</v>
      </c>
      <c r="G381" s="211" t="s">
        <v>133</v>
      </c>
      <c r="H381" s="211" t="s">
        <v>133</v>
      </c>
      <c r="I381" s="211" t="s">
        <v>133</v>
      </c>
      <c r="J381" s="211" t="s">
        <v>133</v>
      </c>
      <c r="K381" s="211" t="s">
        <v>133</v>
      </c>
      <c r="L381" s="211" t="s">
        <v>133</v>
      </c>
    </row>
    <row r="382" spans="1:12" ht="51.75" customHeight="1">
      <c r="A382" s="213">
        <v>19</v>
      </c>
      <c r="B382" s="213" t="s">
        <v>561</v>
      </c>
      <c r="C382" s="213">
        <v>2</v>
      </c>
      <c r="D382" s="213" t="s">
        <v>538</v>
      </c>
      <c r="E382" s="215" t="s">
        <v>133</v>
      </c>
      <c r="F382" s="215">
        <v>42248</v>
      </c>
      <c r="G382" s="225" t="s">
        <v>8</v>
      </c>
      <c r="H382" s="225" t="s">
        <v>8</v>
      </c>
      <c r="I382" s="225" t="s">
        <v>8</v>
      </c>
      <c r="J382" s="225" t="s">
        <v>8</v>
      </c>
      <c r="K382" s="225" t="s">
        <v>8</v>
      </c>
      <c r="L382" s="225" t="s">
        <v>8</v>
      </c>
    </row>
    <row r="383" spans="1:12" ht="51.75" customHeight="1">
      <c r="A383" s="233">
        <v>20</v>
      </c>
      <c r="B383" s="233" t="s">
        <v>562</v>
      </c>
      <c r="C383" s="233"/>
      <c r="D383" s="233" t="s">
        <v>538</v>
      </c>
      <c r="E383" s="234">
        <v>42005</v>
      </c>
      <c r="F383" s="234">
        <v>43100</v>
      </c>
      <c r="G383" s="211">
        <f>G384+G385</f>
        <v>17518577</v>
      </c>
      <c r="H383" s="211">
        <f>H384+H385</f>
        <v>17518577</v>
      </c>
      <c r="I383" s="211">
        <v>0</v>
      </c>
      <c r="J383" s="211">
        <v>0</v>
      </c>
      <c r="K383" s="211">
        <v>0</v>
      </c>
      <c r="L383" s="211">
        <v>0</v>
      </c>
    </row>
    <row r="384" spans="1:12" ht="51.75" customHeight="1">
      <c r="A384" s="223">
        <v>21</v>
      </c>
      <c r="B384" s="223" t="s">
        <v>563</v>
      </c>
      <c r="C384" s="223"/>
      <c r="D384" s="223" t="s">
        <v>538</v>
      </c>
      <c r="E384" s="224">
        <v>42005</v>
      </c>
      <c r="F384" s="224">
        <v>43100</v>
      </c>
      <c r="G384" s="217">
        <v>8759288.5</v>
      </c>
      <c r="H384" s="217">
        <v>8759288.5</v>
      </c>
      <c r="I384" s="217">
        <v>0</v>
      </c>
      <c r="J384" s="217">
        <v>0</v>
      </c>
      <c r="K384" s="217">
        <v>0</v>
      </c>
      <c r="L384" s="217">
        <v>0</v>
      </c>
    </row>
    <row r="385" spans="1:12" ht="51.75" customHeight="1">
      <c r="A385" s="223">
        <v>22</v>
      </c>
      <c r="B385" s="223" t="s">
        <v>564</v>
      </c>
      <c r="C385" s="223"/>
      <c r="D385" s="223" t="s">
        <v>538</v>
      </c>
      <c r="E385" s="224">
        <v>42005</v>
      </c>
      <c r="F385" s="224">
        <v>43100</v>
      </c>
      <c r="G385" s="217">
        <v>8759288.5</v>
      </c>
      <c r="H385" s="217">
        <v>8759288.5</v>
      </c>
      <c r="I385" s="217">
        <v>0</v>
      </c>
      <c r="J385" s="217">
        <v>0</v>
      </c>
      <c r="K385" s="217">
        <v>0</v>
      </c>
      <c r="L385" s="217">
        <v>0</v>
      </c>
    </row>
    <row r="386" spans="1:12" ht="51.75" customHeight="1">
      <c r="A386" s="223">
        <v>23</v>
      </c>
      <c r="B386" s="223" t="s">
        <v>565</v>
      </c>
      <c r="C386" s="223">
        <v>0</v>
      </c>
      <c r="D386" s="223" t="s">
        <v>538</v>
      </c>
      <c r="E386" s="224" t="s">
        <v>133</v>
      </c>
      <c r="F386" s="224">
        <v>42369</v>
      </c>
      <c r="G386" s="225" t="s">
        <v>8</v>
      </c>
      <c r="H386" s="225" t="s">
        <v>8</v>
      </c>
      <c r="I386" s="225" t="s">
        <v>8</v>
      </c>
      <c r="J386" s="225" t="s">
        <v>8</v>
      </c>
      <c r="K386" s="225" t="s">
        <v>8</v>
      </c>
      <c r="L386" s="225" t="s">
        <v>8</v>
      </c>
    </row>
    <row r="387" spans="1:12" ht="51.75" customHeight="1">
      <c r="A387" s="223">
        <v>24</v>
      </c>
      <c r="B387" s="223" t="s">
        <v>566</v>
      </c>
      <c r="C387" s="223">
        <v>0</v>
      </c>
      <c r="D387" s="223" t="s">
        <v>538</v>
      </c>
      <c r="E387" s="224" t="s">
        <v>133</v>
      </c>
      <c r="F387" s="224">
        <v>42735</v>
      </c>
      <c r="G387" s="225" t="s">
        <v>8</v>
      </c>
      <c r="H387" s="225" t="s">
        <v>8</v>
      </c>
      <c r="I387" s="225" t="s">
        <v>8</v>
      </c>
      <c r="J387" s="225" t="s">
        <v>8</v>
      </c>
      <c r="K387" s="225" t="s">
        <v>8</v>
      </c>
      <c r="L387" s="225" t="s">
        <v>8</v>
      </c>
    </row>
    <row r="388" spans="1:12" ht="51.75" customHeight="1">
      <c r="A388" s="223">
        <v>25</v>
      </c>
      <c r="B388" s="223" t="s">
        <v>567</v>
      </c>
      <c r="C388" s="223">
        <v>0</v>
      </c>
      <c r="D388" s="223" t="s">
        <v>538</v>
      </c>
      <c r="E388" s="224" t="s">
        <v>133</v>
      </c>
      <c r="F388" s="224">
        <v>43100</v>
      </c>
      <c r="G388" s="225" t="s">
        <v>8</v>
      </c>
      <c r="H388" s="225" t="s">
        <v>8</v>
      </c>
      <c r="I388" s="225" t="s">
        <v>8</v>
      </c>
      <c r="J388" s="225" t="s">
        <v>8</v>
      </c>
      <c r="K388" s="225" t="s">
        <v>8</v>
      </c>
      <c r="L388" s="225" t="s">
        <v>8</v>
      </c>
    </row>
    <row r="389" spans="1:12" ht="51.75" customHeight="1">
      <c r="A389" s="208">
        <v>26</v>
      </c>
      <c r="B389" s="208" t="s">
        <v>568</v>
      </c>
      <c r="C389" s="208"/>
      <c r="D389" s="208" t="s">
        <v>538</v>
      </c>
      <c r="E389" s="210">
        <v>42005</v>
      </c>
      <c r="F389" s="210">
        <v>43100</v>
      </c>
      <c r="G389" s="211">
        <f>G390+G391</f>
        <v>1812050</v>
      </c>
      <c r="H389" s="211">
        <f>H390+H391</f>
        <v>1812050</v>
      </c>
      <c r="I389" s="211">
        <v>0</v>
      </c>
      <c r="J389" s="211">
        <v>0</v>
      </c>
      <c r="K389" s="211">
        <v>0</v>
      </c>
      <c r="L389" s="211">
        <v>0</v>
      </c>
    </row>
    <row r="390" spans="1:12" ht="51.75" customHeight="1">
      <c r="A390" s="213">
        <v>27</v>
      </c>
      <c r="B390" s="213" t="s">
        <v>569</v>
      </c>
      <c r="C390" s="213"/>
      <c r="D390" s="213" t="s">
        <v>538</v>
      </c>
      <c r="E390" s="215">
        <v>42005</v>
      </c>
      <c r="F390" s="215">
        <v>43100</v>
      </c>
      <c r="G390" s="217">
        <v>906025</v>
      </c>
      <c r="H390" s="217">
        <v>906025</v>
      </c>
      <c r="I390" s="217">
        <v>0</v>
      </c>
      <c r="J390" s="217">
        <v>0</v>
      </c>
      <c r="K390" s="217">
        <v>0</v>
      </c>
      <c r="L390" s="217">
        <v>0</v>
      </c>
    </row>
    <row r="391" spans="1:12" ht="55.5" customHeight="1">
      <c r="A391" s="213">
        <v>28</v>
      </c>
      <c r="B391" s="213" t="s">
        <v>570</v>
      </c>
      <c r="C391" s="213"/>
      <c r="D391" s="213" t="s">
        <v>538</v>
      </c>
      <c r="E391" s="215">
        <v>42005</v>
      </c>
      <c r="F391" s="215">
        <v>43100</v>
      </c>
      <c r="G391" s="217">
        <v>906025</v>
      </c>
      <c r="H391" s="217">
        <v>906025</v>
      </c>
      <c r="I391" s="217">
        <v>0</v>
      </c>
      <c r="J391" s="217">
        <v>0</v>
      </c>
      <c r="K391" s="217">
        <v>0</v>
      </c>
      <c r="L391" s="217">
        <v>0</v>
      </c>
    </row>
    <row r="392" spans="1:12" ht="55.5" customHeight="1">
      <c r="A392" s="223">
        <v>29</v>
      </c>
      <c r="B392" s="223" t="s">
        <v>565</v>
      </c>
      <c r="C392" s="223">
        <v>0</v>
      </c>
      <c r="D392" s="223" t="s">
        <v>538</v>
      </c>
      <c r="E392" s="224" t="s">
        <v>133</v>
      </c>
      <c r="F392" s="224">
        <v>42369</v>
      </c>
      <c r="G392" s="225" t="s">
        <v>8</v>
      </c>
      <c r="H392" s="225" t="s">
        <v>8</v>
      </c>
      <c r="I392" s="225" t="s">
        <v>8</v>
      </c>
      <c r="J392" s="225" t="s">
        <v>8</v>
      </c>
      <c r="K392" s="225" t="s">
        <v>8</v>
      </c>
      <c r="L392" s="225" t="s">
        <v>8</v>
      </c>
    </row>
    <row r="393" spans="1:12" ht="55.5" customHeight="1">
      <c r="A393" s="223">
        <v>30</v>
      </c>
      <c r="B393" s="223" t="s">
        <v>566</v>
      </c>
      <c r="C393" s="223">
        <v>0</v>
      </c>
      <c r="D393" s="223" t="s">
        <v>538</v>
      </c>
      <c r="E393" s="224" t="s">
        <v>133</v>
      </c>
      <c r="F393" s="224">
        <v>42735</v>
      </c>
      <c r="G393" s="225" t="s">
        <v>8</v>
      </c>
      <c r="H393" s="225" t="s">
        <v>8</v>
      </c>
      <c r="I393" s="225" t="s">
        <v>8</v>
      </c>
      <c r="J393" s="225" t="s">
        <v>8</v>
      </c>
      <c r="K393" s="225" t="s">
        <v>8</v>
      </c>
      <c r="L393" s="225" t="s">
        <v>8</v>
      </c>
    </row>
    <row r="394" spans="1:12" ht="55.5" customHeight="1">
      <c r="A394" s="223">
        <v>31</v>
      </c>
      <c r="B394" s="223" t="s">
        <v>567</v>
      </c>
      <c r="C394" s="223">
        <v>0</v>
      </c>
      <c r="D394" s="223" t="s">
        <v>538</v>
      </c>
      <c r="E394" s="224" t="s">
        <v>133</v>
      </c>
      <c r="F394" s="224">
        <v>43100</v>
      </c>
      <c r="G394" s="225" t="s">
        <v>8</v>
      </c>
      <c r="H394" s="225" t="s">
        <v>8</v>
      </c>
      <c r="I394" s="225" t="s">
        <v>8</v>
      </c>
      <c r="J394" s="225" t="s">
        <v>8</v>
      </c>
      <c r="K394" s="225" t="s">
        <v>8</v>
      </c>
      <c r="L394" s="225" t="s">
        <v>8</v>
      </c>
    </row>
    <row r="395" spans="1:12" ht="70.900000000000006" customHeight="1">
      <c r="A395" s="233">
        <v>32</v>
      </c>
      <c r="B395" s="208" t="s">
        <v>571</v>
      </c>
      <c r="C395" s="208"/>
      <c r="D395" s="208" t="s">
        <v>538</v>
      </c>
      <c r="E395" s="210">
        <v>42005</v>
      </c>
      <c r="F395" s="210">
        <v>43100</v>
      </c>
      <c r="G395" s="211">
        <f>G396+G397</f>
        <v>1556500</v>
      </c>
      <c r="H395" s="211">
        <f>H396+H397</f>
        <v>1556500</v>
      </c>
      <c r="I395" s="228">
        <v>83900</v>
      </c>
      <c r="J395" s="211">
        <v>83900</v>
      </c>
      <c r="K395" s="211">
        <v>15100</v>
      </c>
      <c r="L395" s="211">
        <v>15100</v>
      </c>
    </row>
    <row r="396" spans="1:12" ht="55.5" customHeight="1">
      <c r="A396" s="213">
        <v>33</v>
      </c>
      <c r="B396" s="213" t="s">
        <v>572</v>
      </c>
      <c r="C396" s="213"/>
      <c r="D396" s="213" t="s">
        <v>538</v>
      </c>
      <c r="E396" s="215">
        <v>42005</v>
      </c>
      <c r="F396" s="215">
        <v>43100</v>
      </c>
      <c r="G396" s="228">
        <v>379712.27</v>
      </c>
      <c r="H396" s="228">
        <v>379712.27</v>
      </c>
      <c r="I396" s="228">
        <v>83900</v>
      </c>
      <c r="J396" s="228">
        <v>83900</v>
      </c>
      <c r="K396" s="228">
        <v>11300</v>
      </c>
      <c r="L396" s="228">
        <v>11300</v>
      </c>
    </row>
    <row r="397" spans="1:12" ht="55.5" customHeight="1">
      <c r="A397" s="213">
        <v>34</v>
      </c>
      <c r="B397" s="213" t="s">
        <v>573</v>
      </c>
      <c r="C397" s="213"/>
      <c r="D397" s="213" t="s">
        <v>538</v>
      </c>
      <c r="E397" s="215">
        <v>42005</v>
      </c>
      <c r="F397" s="215">
        <v>43100</v>
      </c>
      <c r="G397" s="228">
        <v>1176787.73</v>
      </c>
      <c r="H397" s="228">
        <v>1176787.73</v>
      </c>
      <c r="I397" s="228">
        <v>0</v>
      </c>
      <c r="J397" s="228">
        <v>0</v>
      </c>
      <c r="K397" s="228">
        <v>3800</v>
      </c>
      <c r="L397" s="228">
        <v>3800</v>
      </c>
    </row>
    <row r="398" spans="1:12" ht="63" customHeight="1">
      <c r="A398" s="223">
        <v>35</v>
      </c>
      <c r="B398" s="223" t="s">
        <v>574</v>
      </c>
      <c r="C398" s="223">
        <v>1</v>
      </c>
      <c r="D398" s="223" t="s">
        <v>538</v>
      </c>
      <c r="E398" s="224" t="s">
        <v>133</v>
      </c>
      <c r="F398" s="224">
        <v>42369</v>
      </c>
      <c r="G398" s="225" t="s">
        <v>8</v>
      </c>
      <c r="H398" s="225" t="s">
        <v>8</v>
      </c>
      <c r="I398" s="225" t="s">
        <v>8</v>
      </c>
      <c r="J398" s="225" t="s">
        <v>8</v>
      </c>
      <c r="K398" s="225" t="s">
        <v>8</v>
      </c>
      <c r="L398" s="225" t="s">
        <v>8</v>
      </c>
    </row>
    <row r="399" spans="1:12" ht="55.5" customHeight="1">
      <c r="A399" s="223">
        <v>36</v>
      </c>
      <c r="B399" s="223" t="s">
        <v>575</v>
      </c>
      <c r="C399" s="223">
        <v>1</v>
      </c>
      <c r="D399" s="223" t="s">
        <v>538</v>
      </c>
      <c r="E399" s="224" t="s">
        <v>133</v>
      </c>
      <c r="F399" s="224">
        <v>42735</v>
      </c>
      <c r="G399" s="225" t="s">
        <v>8</v>
      </c>
      <c r="H399" s="225" t="s">
        <v>8</v>
      </c>
      <c r="I399" s="225" t="s">
        <v>8</v>
      </c>
      <c r="J399" s="225" t="s">
        <v>8</v>
      </c>
      <c r="K399" s="225" t="s">
        <v>8</v>
      </c>
      <c r="L399" s="225" t="s">
        <v>8</v>
      </c>
    </row>
    <row r="400" spans="1:12" ht="55.5" customHeight="1">
      <c r="A400" s="223">
        <v>37</v>
      </c>
      <c r="B400" s="223" t="s">
        <v>576</v>
      </c>
      <c r="C400" s="223">
        <v>1</v>
      </c>
      <c r="D400" s="223" t="s">
        <v>538</v>
      </c>
      <c r="E400" s="224" t="s">
        <v>133</v>
      </c>
      <c r="F400" s="224">
        <v>43100</v>
      </c>
      <c r="G400" s="225" t="s">
        <v>8</v>
      </c>
      <c r="H400" s="225" t="s">
        <v>8</v>
      </c>
      <c r="I400" s="225" t="s">
        <v>8</v>
      </c>
      <c r="J400" s="225" t="s">
        <v>8</v>
      </c>
      <c r="K400" s="225" t="s">
        <v>8</v>
      </c>
      <c r="L400" s="225" t="s">
        <v>8</v>
      </c>
    </row>
    <row r="401" spans="1:12" ht="75.75" customHeight="1">
      <c r="A401" s="208">
        <v>38</v>
      </c>
      <c r="B401" s="208" t="s">
        <v>577</v>
      </c>
      <c r="C401" s="208"/>
      <c r="D401" s="208" t="s">
        <v>538</v>
      </c>
      <c r="E401" s="210">
        <v>42005</v>
      </c>
      <c r="F401" s="210">
        <v>42369</v>
      </c>
      <c r="G401" s="211">
        <v>0</v>
      </c>
      <c r="H401" s="211">
        <v>0</v>
      </c>
      <c r="I401" s="211">
        <v>0</v>
      </c>
      <c r="J401" s="211">
        <v>0</v>
      </c>
      <c r="K401" s="211">
        <v>24349</v>
      </c>
      <c r="L401" s="211">
        <v>24349</v>
      </c>
    </row>
    <row r="402" spans="1:12" ht="44.25" customHeight="1">
      <c r="A402" s="223">
        <v>39</v>
      </c>
      <c r="B402" s="223" t="s">
        <v>578</v>
      </c>
      <c r="C402" s="223"/>
      <c r="D402" s="223" t="s">
        <v>538</v>
      </c>
      <c r="E402" s="224">
        <v>42005</v>
      </c>
      <c r="F402" s="224">
        <v>42369</v>
      </c>
      <c r="G402" s="217">
        <v>0</v>
      </c>
      <c r="H402" s="217">
        <v>0</v>
      </c>
      <c r="I402" s="217">
        <v>0</v>
      </c>
      <c r="J402" s="217">
        <v>0</v>
      </c>
      <c r="K402" s="217">
        <v>24349</v>
      </c>
      <c r="L402" s="217">
        <v>24349</v>
      </c>
    </row>
    <row r="403" spans="1:12" ht="44.25" customHeight="1">
      <c r="A403" s="223">
        <v>40</v>
      </c>
      <c r="B403" s="223" t="s">
        <v>579</v>
      </c>
      <c r="C403" s="223">
        <v>1</v>
      </c>
      <c r="D403" s="223" t="s">
        <v>538</v>
      </c>
      <c r="E403" s="224" t="s">
        <v>8</v>
      </c>
      <c r="F403" s="224">
        <v>42369</v>
      </c>
      <c r="G403" s="225" t="s">
        <v>8</v>
      </c>
      <c r="H403" s="225" t="s">
        <v>8</v>
      </c>
      <c r="I403" s="225" t="s">
        <v>8</v>
      </c>
      <c r="J403" s="225" t="s">
        <v>8</v>
      </c>
      <c r="K403" s="225" t="s">
        <v>8</v>
      </c>
      <c r="L403" s="225" t="s">
        <v>8</v>
      </c>
    </row>
    <row r="404" spans="1:12" ht="21" customHeight="1">
      <c r="A404" s="393"/>
      <c r="B404" s="223" t="s">
        <v>1025</v>
      </c>
      <c r="C404" s="223"/>
      <c r="D404" s="223"/>
      <c r="E404" s="224"/>
      <c r="F404" s="224"/>
      <c r="G404" s="225">
        <v>66287067.579999998</v>
      </c>
      <c r="H404" s="225">
        <v>40695286.939999998</v>
      </c>
      <c r="I404" s="225">
        <v>382500</v>
      </c>
      <c r="J404" s="225">
        <v>382500</v>
      </c>
      <c r="K404" s="225">
        <v>130199</v>
      </c>
      <c r="L404" s="225">
        <v>130199</v>
      </c>
    </row>
    <row r="405" spans="1:12" ht="33.75" customHeight="1">
      <c r="A405" s="477" t="s">
        <v>580</v>
      </c>
      <c r="B405" s="478"/>
      <c r="C405" s="478"/>
      <c r="D405" s="478"/>
      <c r="E405" s="478"/>
      <c r="F405" s="478"/>
      <c r="G405" s="478"/>
      <c r="H405" s="478"/>
      <c r="I405" s="478"/>
      <c r="J405" s="478"/>
      <c r="K405" s="478"/>
      <c r="L405" s="478"/>
    </row>
    <row r="406" spans="1:12" ht="55.5" customHeight="1">
      <c r="A406" s="208">
        <v>41</v>
      </c>
      <c r="B406" s="208" t="s">
        <v>581</v>
      </c>
      <c r="C406" s="208"/>
      <c r="D406" s="208" t="s">
        <v>538</v>
      </c>
      <c r="E406" s="210">
        <v>42005</v>
      </c>
      <c r="F406" s="210">
        <v>43100</v>
      </c>
      <c r="G406" s="211">
        <v>20036839</v>
      </c>
      <c r="H406" s="211">
        <v>20036839</v>
      </c>
      <c r="I406" s="211">
        <v>0</v>
      </c>
      <c r="J406" s="211">
        <v>0</v>
      </c>
      <c r="K406" s="211">
        <v>0</v>
      </c>
      <c r="L406" s="211">
        <v>0</v>
      </c>
    </row>
    <row r="407" spans="1:12" ht="55.5" customHeight="1">
      <c r="A407" s="213">
        <v>42</v>
      </c>
      <c r="B407" s="213" t="s">
        <v>582</v>
      </c>
      <c r="C407" s="213"/>
      <c r="D407" s="213" t="s">
        <v>538</v>
      </c>
      <c r="E407" s="215">
        <v>42005</v>
      </c>
      <c r="F407" s="215">
        <v>43100</v>
      </c>
      <c r="G407" s="217">
        <v>10018419.5</v>
      </c>
      <c r="H407" s="217">
        <v>10018419.5</v>
      </c>
      <c r="I407" s="217">
        <v>0</v>
      </c>
      <c r="J407" s="217">
        <v>0</v>
      </c>
      <c r="K407" s="217">
        <v>0</v>
      </c>
      <c r="L407" s="217">
        <v>0</v>
      </c>
    </row>
    <row r="408" spans="1:12" ht="55.5" customHeight="1">
      <c r="A408" s="213">
        <v>43</v>
      </c>
      <c r="B408" s="213" t="s">
        <v>583</v>
      </c>
      <c r="C408" s="213"/>
      <c r="D408" s="213" t="s">
        <v>538</v>
      </c>
      <c r="E408" s="215">
        <v>42005</v>
      </c>
      <c r="F408" s="215">
        <v>43100</v>
      </c>
      <c r="G408" s="217">
        <v>10018419.5</v>
      </c>
      <c r="H408" s="217">
        <v>10018419.5</v>
      </c>
      <c r="I408" s="217">
        <v>0</v>
      </c>
      <c r="J408" s="217">
        <v>0</v>
      </c>
      <c r="K408" s="217">
        <v>0</v>
      </c>
      <c r="L408" s="217">
        <v>0</v>
      </c>
    </row>
    <row r="409" spans="1:12" ht="55.5" customHeight="1">
      <c r="A409" s="223">
        <v>44</v>
      </c>
      <c r="B409" s="223" t="s">
        <v>565</v>
      </c>
      <c r="C409" s="223">
        <v>0</v>
      </c>
      <c r="D409" s="223" t="s">
        <v>538</v>
      </c>
      <c r="E409" s="224" t="s">
        <v>133</v>
      </c>
      <c r="F409" s="224">
        <v>42369</v>
      </c>
      <c r="G409" s="225" t="s">
        <v>8</v>
      </c>
      <c r="H409" s="225" t="s">
        <v>8</v>
      </c>
      <c r="I409" s="225" t="s">
        <v>8</v>
      </c>
      <c r="J409" s="225" t="s">
        <v>8</v>
      </c>
      <c r="K409" s="225" t="s">
        <v>8</v>
      </c>
      <c r="L409" s="225" t="s">
        <v>8</v>
      </c>
    </row>
    <row r="410" spans="1:12" ht="55.5" customHeight="1">
      <c r="A410" s="223">
        <v>45</v>
      </c>
      <c r="B410" s="223" t="s">
        <v>566</v>
      </c>
      <c r="C410" s="223">
        <v>0</v>
      </c>
      <c r="D410" s="223" t="s">
        <v>538</v>
      </c>
      <c r="E410" s="224" t="s">
        <v>133</v>
      </c>
      <c r="F410" s="224">
        <v>42735</v>
      </c>
      <c r="G410" s="225" t="s">
        <v>8</v>
      </c>
      <c r="H410" s="225" t="s">
        <v>8</v>
      </c>
      <c r="I410" s="225" t="s">
        <v>8</v>
      </c>
      <c r="J410" s="225" t="s">
        <v>8</v>
      </c>
      <c r="K410" s="225" t="s">
        <v>8</v>
      </c>
      <c r="L410" s="225" t="s">
        <v>8</v>
      </c>
    </row>
    <row r="411" spans="1:12" ht="55.5" customHeight="1">
      <c r="A411" s="223">
        <v>46</v>
      </c>
      <c r="B411" s="223" t="s">
        <v>567</v>
      </c>
      <c r="C411" s="223">
        <v>0</v>
      </c>
      <c r="D411" s="223" t="s">
        <v>538</v>
      </c>
      <c r="E411" s="224" t="s">
        <v>133</v>
      </c>
      <c r="F411" s="224">
        <v>43100</v>
      </c>
      <c r="G411" s="225" t="s">
        <v>8</v>
      </c>
      <c r="H411" s="225" t="s">
        <v>8</v>
      </c>
      <c r="I411" s="225" t="s">
        <v>8</v>
      </c>
      <c r="J411" s="225" t="s">
        <v>8</v>
      </c>
      <c r="K411" s="225" t="s">
        <v>8</v>
      </c>
      <c r="L411" s="225" t="s">
        <v>8</v>
      </c>
    </row>
    <row r="412" spans="1:12" ht="122.25" customHeight="1">
      <c r="A412" s="208">
        <v>47</v>
      </c>
      <c r="B412" s="208" t="s">
        <v>584</v>
      </c>
      <c r="C412" s="208"/>
      <c r="D412" s="208" t="s">
        <v>538</v>
      </c>
      <c r="E412" s="210">
        <v>42005</v>
      </c>
      <c r="F412" s="210">
        <v>42369</v>
      </c>
      <c r="G412" s="211">
        <v>3264000</v>
      </c>
      <c r="H412" s="211">
        <v>3262769.52</v>
      </c>
      <c r="I412" s="211">
        <v>0</v>
      </c>
      <c r="J412" s="211">
        <v>0</v>
      </c>
      <c r="K412" s="211">
        <v>0</v>
      </c>
      <c r="L412" s="211">
        <v>0</v>
      </c>
    </row>
    <row r="413" spans="1:12" ht="55.5" customHeight="1">
      <c r="A413" s="213">
        <v>48</v>
      </c>
      <c r="B413" s="213" t="s">
        <v>585</v>
      </c>
      <c r="C413" s="213"/>
      <c r="D413" s="213" t="s">
        <v>538</v>
      </c>
      <c r="E413" s="215">
        <v>42005</v>
      </c>
      <c r="F413" s="215">
        <v>42369</v>
      </c>
      <c r="G413" s="217">
        <v>3054744.71</v>
      </c>
      <c r="H413" s="217">
        <v>3053514.23</v>
      </c>
      <c r="I413" s="217">
        <v>0</v>
      </c>
      <c r="J413" s="217">
        <v>0</v>
      </c>
      <c r="K413" s="217">
        <v>0</v>
      </c>
      <c r="L413" s="217">
        <v>0</v>
      </c>
    </row>
    <row r="414" spans="1:12" ht="55.5" customHeight="1">
      <c r="A414" s="213">
        <v>49</v>
      </c>
      <c r="B414" s="213" t="s">
        <v>586</v>
      </c>
      <c r="C414" s="213"/>
      <c r="D414" s="213" t="s">
        <v>538</v>
      </c>
      <c r="E414" s="215">
        <v>42005</v>
      </c>
      <c r="F414" s="215">
        <v>42369</v>
      </c>
      <c r="G414" s="217">
        <v>209255.29</v>
      </c>
      <c r="H414" s="217">
        <v>209255.29</v>
      </c>
      <c r="I414" s="217">
        <v>0</v>
      </c>
      <c r="J414" s="217">
        <v>0</v>
      </c>
      <c r="K414" s="217">
        <v>0</v>
      </c>
      <c r="L414" s="217">
        <v>0</v>
      </c>
    </row>
    <row r="415" spans="1:12" ht="55.5" customHeight="1">
      <c r="A415" s="223">
        <v>50</v>
      </c>
      <c r="B415" s="223" t="s">
        <v>587</v>
      </c>
      <c r="C415" s="223"/>
      <c r="D415" s="223" t="s">
        <v>538</v>
      </c>
      <c r="E415" s="213" t="s">
        <v>8</v>
      </c>
      <c r="F415" s="215">
        <v>42369</v>
      </c>
      <c r="G415" s="225" t="s">
        <v>8</v>
      </c>
      <c r="H415" s="225" t="s">
        <v>8</v>
      </c>
      <c r="I415" s="225" t="s">
        <v>8</v>
      </c>
      <c r="J415" s="225" t="s">
        <v>8</v>
      </c>
      <c r="K415" s="225" t="s">
        <v>8</v>
      </c>
      <c r="L415" s="225" t="s">
        <v>8</v>
      </c>
    </row>
    <row r="416" spans="1:12" ht="55.5" customHeight="1">
      <c r="A416" s="223">
        <v>51</v>
      </c>
      <c r="B416" s="223" t="s">
        <v>588</v>
      </c>
      <c r="C416" s="223"/>
      <c r="D416" s="223" t="s">
        <v>538</v>
      </c>
      <c r="E416" s="213" t="s">
        <v>8</v>
      </c>
      <c r="F416" s="215">
        <v>42369</v>
      </c>
      <c r="G416" s="225" t="s">
        <v>8</v>
      </c>
      <c r="H416" s="225" t="s">
        <v>8</v>
      </c>
      <c r="I416" s="225" t="s">
        <v>8</v>
      </c>
      <c r="J416" s="225" t="s">
        <v>8</v>
      </c>
      <c r="K416" s="225" t="s">
        <v>8</v>
      </c>
      <c r="L416" s="225" t="s">
        <v>8</v>
      </c>
    </row>
    <row r="417" spans="1:12" ht="55.5" customHeight="1">
      <c r="A417" s="208">
        <v>52</v>
      </c>
      <c r="B417" s="208" t="s">
        <v>589</v>
      </c>
      <c r="C417" s="208"/>
      <c r="D417" s="208" t="s">
        <v>538</v>
      </c>
      <c r="E417" s="210">
        <v>42005</v>
      </c>
      <c r="F417" s="210">
        <v>42369</v>
      </c>
      <c r="G417" s="211">
        <v>698580</v>
      </c>
      <c r="H417" s="211">
        <v>696616</v>
      </c>
      <c r="I417" s="211">
        <v>0</v>
      </c>
      <c r="J417" s="211">
        <v>0</v>
      </c>
      <c r="K417" s="211">
        <v>0</v>
      </c>
      <c r="L417" s="211">
        <v>0</v>
      </c>
    </row>
    <row r="418" spans="1:12" ht="55.5" customHeight="1">
      <c r="A418" s="213">
        <v>53</v>
      </c>
      <c r="B418" s="214" t="s">
        <v>590</v>
      </c>
      <c r="C418" s="213"/>
      <c r="D418" s="213" t="s">
        <v>538</v>
      </c>
      <c r="E418" s="215">
        <v>42005</v>
      </c>
      <c r="F418" s="215">
        <v>42369</v>
      </c>
      <c r="G418" s="217">
        <v>698580</v>
      </c>
      <c r="H418" s="217">
        <v>696616</v>
      </c>
      <c r="I418" s="217">
        <v>0</v>
      </c>
      <c r="J418" s="217">
        <v>0</v>
      </c>
      <c r="K418" s="217">
        <v>0</v>
      </c>
      <c r="L418" s="217">
        <v>0</v>
      </c>
    </row>
    <row r="419" spans="1:12" ht="73.150000000000006" customHeight="1">
      <c r="A419" s="213">
        <v>54</v>
      </c>
      <c r="B419" s="213" t="s">
        <v>591</v>
      </c>
      <c r="C419" s="213">
        <v>1</v>
      </c>
      <c r="D419" s="213" t="s">
        <v>538</v>
      </c>
      <c r="E419" s="213" t="s">
        <v>8</v>
      </c>
      <c r="F419" s="215">
        <v>42064</v>
      </c>
      <c r="G419" s="217" t="s">
        <v>8</v>
      </c>
      <c r="H419" s="217" t="s">
        <v>8</v>
      </c>
      <c r="I419" s="217" t="s">
        <v>8</v>
      </c>
      <c r="J419" s="225" t="s">
        <v>8</v>
      </c>
      <c r="K419" s="225" t="s">
        <v>8</v>
      </c>
      <c r="L419" s="225" t="s">
        <v>8</v>
      </c>
    </row>
    <row r="420" spans="1:12" ht="84" customHeight="1">
      <c r="A420" s="223">
        <v>55</v>
      </c>
      <c r="B420" s="223" t="s">
        <v>592</v>
      </c>
      <c r="C420" s="223">
        <v>1</v>
      </c>
      <c r="D420" s="223" t="s">
        <v>538</v>
      </c>
      <c r="E420" s="213" t="s">
        <v>8</v>
      </c>
      <c r="F420" s="215">
        <v>42369</v>
      </c>
      <c r="G420" s="225" t="s">
        <v>8</v>
      </c>
      <c r="H420" s="225" t="s">
        <v>8</v>
      </c>
      <c r="I420" s="225" t="s">
        <v>8</v>
      </c>
      <c r="J420" s="225" t="s">
        <v>8</v>
      </c>
      <c r="K420" s="225" t="s">
        <v>8</v>
      </c>
      <c r="L420" s="225" t="s">
        <v>8</v>
      </c>
    </row>
    <row r="421" spans="1:12" ht="55.5" customHeight="1">
      <c r="A421" s="208">
        <v>56</v>
      </c>
      <c r="B421" s="208" t="s">
        <v>593</v>
      </c>
      <c r="C421" s="208"/>
      <c r="D421" s="208" t="s">
        <v>538</v>
      </c>
      <c r="E421" s="210">
        <v>42005</v>
      </c>
      <c r="F421" s="210">
        <v>43100</v>
      </c>
      <c r="G421" s="211">
        <v>24087889</v>
      </c>
      <c r="H421" s="211">
        <v>24087889</v>
      </c>
      <c r="I421" s="211">
        <v>0</v>
      </c>
      <c r="J421" s="211">
        <v>0</v>
      </c>
      <c r="K421" s="211">
        <v>0</v>
      </c>
      <c r="L421" s="211">
        <v>0</v>
      </c>
    </row>
    <row r="422" spans="1:12" ht="55.5" customHeight="1">
      <c r="A422" s="213">
        <v>57</v>
      </c>
      <c r="B422" s="213" t="s">
        <v>594</v>
      </c>
      <c r="C422" s="213"/>
      <c r="D422" s="213" t="s">
        <v>538</v>
      </c>
      <c r="E422" s="215">
        <v>42005</v>
      </c>
      <c r="F422" s="215">
        <v>43100</v>
      </c>
      <c r="G422" s="217">
        <v>24087889</v>
      </c>
      <c r="H422" s="217">
        <v>24087889</v>
      </c>
      <c r="I422" s="217">
        <v>0</v>
      </c>
      <c r="J422" s="217">
        <v>0</v>
      </c>
      <c r="K422" s="217">
        <v>0</v>
      </c>
      <c r="L422" s="217">
        <v>0</v>
      </c>
    </row>
    <row r="423" spans="1:12" ht="55.5" customHeight="1">
      <c r="A423" s="213">
        <v>58</v>
      </c>
      <c r="B423" s="213" t="s">
        <v>595</v>
      </c>
      <c r="C423" s="213"/>
      <c r="D423" s="213" t="s">
        <v>538</v>
      </c>
      <c r="E423" s="215">
        <v>42005</v>
      </c>
      <c r="F423" s="215">
        <v>43100</v>
      </c>
      <c r="G423" s="217">
        <v>0</v>
      </c>
      <c r="H423" s="217">
        <v>0</v>
      </c>
      <c r="I423" s="217">
        <v>0</v>
      </c>
      <c r="J423" s="217">
        <v>0</v>
      </c>
      <c r="K423" s="217">
        <v>0</v>
      </c>
      <c r="L423" s="217">
        <v>0</v>
      </c>
    </row>
    <row r="424" spans="1:12" ht="55.5" customHeight="1">
      <c r="A424" s="223">
        <v>59</v>
      </c>
      <c r="B424" s="223" t="s">
        <v>565</v>
      </c>
      <c r="C424" s="223">
        <v>0</v>
      </c>
      <c r="D424" s="223" t="s">
        <v>538</v>
      </c>
      <c r="E424" s="215" t="s">
        <v>133</v>
      </c>
      <c r="F424" s="215">
        <v>42369</v>
      </c>
      <c r="G424" s="225" t="s">
        <v>8</v>
      </c>
      <c r="H424" s="225" t="s">
        <v>8</v>
      </c>
      <c r="I424" s="225" t="s">
        <v>8</v>
      </c>
      <c r="J424" s="225" t="s">
        <v>8</v>
      </c>
      <c r="K424" s="225" t="s">
        <v>8</v>
      </c>
      <c r="L424" s="225" t="s">
        <v>8</v>
      </c>
    </row>
    <row r="425" spans="1:12" ht="55.5" customHeight="1">
      <c r="A425" s="223">
        <v>60</v>
      </c>
      <c r="B425" s="223" t="s">
        <v>566</v>
      </c>
      <c r="C425" s="223">
        <v>0</v>
      </c>
      <c r="D425" s="223" t="s">
        <v>538</v>
      </c>
      <c r="E425" s="215" t="s">
        <v>133</v>
      </c>
      <c r="F425" s="215">
        <v>42735</v>
      </c>
      <c r="G425" s="225" t="s">
        <v>8</v>
      </c>
      <c r="H425" s="225" t="s">
        <v>8</v>
      </c>
      <c r="I425" s="225" t="s">
        <v>8</v>
      </c>
      <c r="J425" s="225" t="s">
        <v>8</v>
      </c>
      <c r="K425" s="225" t="s">
        <v>8</v>
      </c>
      <c r="L425" s="225" t="s">
        <v>8</v>
      </c>
    </row>
    <row r="426" spans="1:12" ht="55.5" customHeight="1">
      <c r="A426" s="223">
        <v>61</v>
      </c>
      <c r="B426" s="223" t="s">
        <v>567</v>
      </c>
      <c r="C426" s="223">
        <v>0</v>
      </c>
      <c r="D426" s="223" t="s">
        <v>538</v>
      </c>
      <c r="E426" s="215" t="s">
        <v>133</v>
      </c>
      <c r="F426" s="215">
        <v>43100</v>
      </c>
      <c r="G426" s="225" t="s">
        <v>8</v>
      </c>
      <c r="H426" s="225" t="s">
        <v>8</v>
      </c>
      <c r="I426" s="225" t="s">
        <v>8</v>
      </c>
      <c r="J426" s="225" t="s">
        <v>8</v>
      </c>
      <c r="K426" s="225" t="s">
        <v>8</v>
      </c>
      <c r="L426" s="225" t="s">
        <v>8</v>
      </c>
    </row>
    <row r="427" spans="1:12" s="238" customFormat="1" ht="92.25" customHeight="1">
      <c r="A427" s="208">
        <v>62</v>
      </c>
      <c r="B427" s="208" t="s">
        <v>596</v>
      </c>
      <c r="C427" s="208"/>
      <c r="D427" s="208" t="s">
        <v>538</v>
      </c>
      <c r="E427" s="210">
        <v>42005</v>
      </c>
      <c r="F427" s="210">
        <v>43100</v>
      </c>
      <c r="G427" s="211">
        <v>36000</v>
      </c>
      <c r="H427" s="211">
        <v>18000</v>
      </c>
      <c r="I427" s="211">
        <v>0</v>
      </c>
      <c r="J427" s="211">
        <v>0</v>
      </c>
      <c r="K427" s="211">
        <v>0</v>
      </c>
      <c r="L427" s="211">
        <v>0</v>
      </c>
    </row>
    <row r="428" spans="1:12" ht="55.5" customHeight="1">
      <c r="A428" s="213">
        <v>63</v>
      </c>
      <c r="B428" s="213" t="s">
        <v>597</v>
      </c>
      <c r="C428" s="213"/>
      <c r="D428" s="213" t="s">
        <v>538</v>
      </c>
      <c r="E428" s="215">
        <v>42005</v>
      </c>
      <c r="F428" s="215">
        <v>43100</v>
      </c>
      <c r="G428" s="225">
        <v>0</v>
      </c>
      <c r="H428" s="225">
        <v>0</v>
      </c>
      <c r="I428" s="225">
        <v>0</v>
      </c>
      <c r="J428" s="225">
        <v>0</v>
      </c>
      <c r="K428" s="225">
        <v>0</v>
      </c>
      <c r="L428" s="225">
        <v>0</v>
      </c>
    </row>
    <row r="429" spans="1:12" ht="55.5" customHeight="1">
      <c r="A429" s="213">
        <v>64</v>
      </c>
      <c r="B429" s="213" t="s">
        <v>598</v>
      </c>
      <c r="C429" s="213"/>
      <c r="D429" s="213" t="s">
        <v>538</v>
      </c>
      <c r="E429" s="215">
        <v>42005</v>
      </c>
      <c r="F429" s="215">
        <v>43100</v>
      </c>
      <c r="G429" s="225">
        <v>0</v>
      </c>
      <c r="H429" s="225">
        <v>0</v>
      </c>
      <c r="I429" s="225">
        <v>0</v>
      </c>
      <c r="J429" s="225">
        <v>0</v>
      </c>
      <c r="K429" s="225">
        <v>0</v>
      </c>
      <c r="L429" s="225">
        <v>0</v>
      </c>
    </row>
    <row r="430" spans="1:12" ht="86.25" customHeight="1">
      <c r="A430" s="213">
        <v>65</v>
      </c>
      <c r="B430" s="213" t="s">
        <v>599</v>
      </c>
      <c r="C430" s="213">
        <v>2</v>
      </c>
      <c r="D430" s="213" t="s">
        <v>538</v>
      </c>
      <c r="E430" s="213" t="s">
        <v>8</v>
      </c>
      <c r="F430" s="215">
        <v>42369</v>
      </c>
      <c r="G430" s="225" t="s">
        <v>8</v>
      </c>
      <c r="H430" s="225" t="s">
        <v>8</v>
      </c>
      <c r="I430" s="225" t="s">
        <v>8</v>
      </c>
      <c r="J430" s="225" t="s">
        <v>8</v>
      </c>
      <c r="K430" s="225" t="s">
        <v>8</v>
      </c>
      <c r="L430" s="225" t="s">
        <v>8</v>
      </c>
    </row>
    <row r="431" spans="1:12" ht="93.75" customHeight="1">
      <c r="A431" s="213">
        <v>66</v>
      </c>
      <c r="B431" s="213" t="s">
        <v>600</v>
      </c>
      <c r="C431" s="213">
        <v>2</v>
      </c>
      <c r="D431" s="213" t="s">
        <v>538</v>
      </c>
      <c r="E431" s="213" t="s">
        <v>8</v>
      </c>
      <c r="F431" s="215">
        <v>42735</v>
      </c>
      <c r="G431" s="225" t="s">
        <v>8</v>
      </c>
      <c r="H431" s="225" t="s">
        <v>8</v>
      </c>
      <c r="I431" s="225" t="s">
        <v>8</v>
      </c>
      <c r="J431" s="225" t="s">
        <v>8</v>
      </c>
      <c r="K431" s="225" t="s">
        <v>8</v>
      </c>
      <c r="L431" s="225" t="s">
        <v>8</v>
      </c>
    </row>
    <row r="432" spans="1:12" ht="71.45" customHeight="1">
      <c r="A432" s="213">
        <v>67</v>
      </c>
      <c r="B432" s="213" t="s">
        <v>601</v>
      </c>
      <c r="C432" s="213">
        <v>2</v>
      </c>
      <c r="D432" s="213" t="s">
        <v>538</v>
      </c>
      <c r="E432" s="213" t="s">
        <v>8</v>
      </c>
      <c r="F432" s="215">
        <v>43100</v>
      </c>
      <c r="G432" s="225" t="s">
        <v>8</v>
      </c>
      <c r="H432" s="225" t="s">
        <v>8</v>
      </c>
      <c r="I432" s="225" t="s">
        <v>8</v>
      </c>
      <c r="J432" s="225" t="s">
        <v>8</v>
      </c>
      <c r="K432" s="225" t="s">
        <v>8</v>
      </c>
      <c r="L432" s="225" t="s">
        <v>8</v>
      </c>
    </row>
    <row r="433" spans="1:12" s="238" customFormat="1" ht="125.45" customHeight="1">
      <c r="A433" s="208">
        <v>68</v>
      </c>
      <c r="B433" s="208" t="s">
        <v>602</v>
      </c>
      <c r="C433" s="208"/>
      <c r="D433" s="208" t="s">
        <v>538</v>
      </c>
      <c r="E433" s="210">
        <v>42005</v>
      </c>
      <c r="F433" s="210">
        <v>42369</v>
      </c>
      <c r="G433" s="211">
        <v>0</v>
      </c>
      <c r="H433" s="211">
        <v>0</v>
      </c>
      <c r="I433" s="211">
        <v>0</v>
      </c>
      <c r="J433" s="211">
        <v>0</v>
      </c>
      <c r="K433" s="211">
        <v>0</v>
      </c>
      <c r="L433" s="211">
        <v>0</v>
      </c>
    </row>
    <row r="434" spans="1:12" ht="149.25" customHeight="1">
      <c r="A434" s="223">
        <v>69</v>
      </c>
      <c r="B434" s="223" t="s">
        <v>603</v>
      </c>
      <c r="C434" s="223"/>
      <c r="D434" s="223" t="s">
        <v>538</v>
      </c>
      <c r="E434" s="224">
        <v>42005</v>
      </c>
      <c r="F434" s="224">
        <v>42369</v>
      </c>
      <c r="G434" s="225">
        <v>0</v>
      </c>
      <c r="H434" s="225">
        <v>0</v>
      </c>
      <c r="I434" s="225">
        <v>0</v>
      </c>
      <c r="J434" s="225">
        <v>0</v>
      </c>
      <c r="K434" s="225">
        <v>0</v>
      </c>
      <c r="L434" s="225">
        <v>0</v>
      </c>
    </row>
    <row r="435" spans="1:12" s="238" customFormat="1" ht="150" customHeight="1">
      <c r="A435" s="213">
        <v>70</v>
      </c>
      <c r="B435" s="213" t="s">
        <v>604</v>
      </c>
      <c r="C435" s="213"/>
      <c r="D435" s="213" t="s">
        <v>538</v>
      </c>
      <c r="E435" s="215">
        <v>42005</v>
      </c>
      <c r="F435" s="215">
        <v>42369</v>
      </c>
      <c r="G435" s="217">
        <v>0</v>
      </c>
      <c r="H435" s="217">
        <v>0</v>
      </c>
      <c r="I435" s="217">
        <v>0</v>
      </c>
      <c r="J435" s="217">
        <v>0</v>
      </c>
      <c r="K435" s="217">
        <v>0</v>
      </c>
      <c r="L435" s="217">
        <v>0</v>
      </c>
    </row>
    <row r="436" spans="1:12" ht="66.599999999999994" customHeight="1">
      <c r="A436" s="223">
        <v>71</v>
      </c>
      <c r="B436" s="223" t="s">
        <v>605</v>
      </c>
      <c r="C436" s="223">
        <v>2</v>
      </c>
      <c r="D436" s="223" t="s">
        <v>538</v>
      </c>
      <c r="E436" s="223" t="s">
        <v>8</v>
      </c>
      <c r="F436" s="224">
        <v>42369</v>
      </c>
      <c r="G436" s="225" t="s">
        <v>8</v>
      </c>
      <c r="H436" s="225" t="s">
        <v>8</v>
      </c>
      <c r="I436" s="225" t="s">
        <v>8</v>
      </c>
      <c r="J436" s="225" t="s">
        <v>8</v>
      </c>
      <c r="K436" s="225" t="s">
        <v>8</v>
      </c>
      <c r="L436" s="225" t="s">
        <v>8</v>
      </c>
    </row>
    <row r="437" spans="1:12" ht="84.6" customHeight="1">
      <c r="A437" s="223">
        <v>72</v>
      </c>
      <c r="B437" s="223" t="s">
        <v>606</v>
      </c>
      <c r="C437" s="223">
        <v>2</v>
      </c>
      <c r="D437" s="223" t="s">
        <v>538</v>
      </c>
      <c r="E437" s="223" t="s">
        <v>8</v>
      </c>
      <c r="F437" s="224">
        <v>42369</v>
      </c>
      <c r="G437" s="225" t="s">
        <v>8</v>
      </c>
      <c r="H437" s="225" t="s">
        <v>8</v>
      </c>
      <c r="I437" s="225" t="s">
        <v>8</v>
      </c>
      <c r="J437" s="225" t="s">
        <v>8</v>
      </c>
      <c r="K437" s="225" t="s">
        <v>8</v>
      </c>
      <c r="L437" s="225" t="s">
        <v>8</v>
      </c>
    </row>
    <row r="438" spans="1:12" ht="77.25" customHeight="1">
      <c r="A438" s="208">
        <v>73</v>
      </c>
      <c r="B438" s="208" t="s">
        <v>607</v>
      </c>
      <c r="C438" s="208"/>
      <c r="D438" s="208" t="s">
        <v>538</v>
      </c>
      <c r="E438" s="210">
        <v>42005</v>
      </c>
      <c r="F438" s="210">
        <v>43100</v>
      </c>
      <c r="G438" s="228">
        <v>191196</v>
      </c>
      <c r="H438" s="228">
        <v>169113.89</v>
      </c>
      <c r="I438" s="211">
        <v>535207</v>
      </c>
      <c r="J438" s="211">
        <v>535207</v>
      </c>
      <c r="K438" s="211">
        <v>0</v>
      </c>
      <c r="L438" s="211">
        <v>0</v>
      </c>
    </row>
    <row r="439" spans="1:12" ht="55.5" customHeight="1">
      <c r="A439" s="213">
        <v>74</v>
      </c>
      <c r="B439" s="213" t="s">
        <v>608</v>
      </c>
      <c r="C439" s="213"/>
      <c r="D439" s="213" t="s">
        <v>538</v>
      </c>
      <c r="E439" s="215">
        <v>42005</v>
      </c>
      <c r="F439" s="215">
        <v>43100</v>
      </c>
      <c r="G439" s="217">
        <v>191196</v>
      </c>
      <c r="H439" s="217">
        <v>169113.89</v>
      </c>
      <c r="I439" s="217">
        <v>535207</v>
      </c>
      <c r="J439" s="217">
        <v>535207</v>
      </c>
      <c r="K439" s="217">
        <v>0</v>
      </c>
      <c r="L439" s="217">
        <v>0</v>
      </c>
    </row>
    <row r="440" spans="1:12" ht="131.25" customHeight="1">
      <c r="A440" s="223">
        <v>75</v>
      </c>
      <c r="B440" s="223" t="s">
        <v>609</v>
      </c>
      <c r="C440" s="223">
        <v>1</v>
      </c>
      <c r="D440" s="223" t="s">
        <v>538</v>
      </c>
      <c r="E440" s="223" t="s">
        <v>8</v>
      </c>
      <c r="F440" s="224">
        <v>42369</v>
      </c>
      <c r="G440" s="225" t="s">
        <v>8</v>
      </c>
      <c r="H440" s="225" t="s">
        <v>8</v>
      </c>
      <c r="I440" s="225" t="s">
        <v>8</v>
      </c>
      <c r="J440" s="225" t="s">
        <v>8</v>
      </c>
      <c r="K440" s="225" t="s">
        <v>8</v>
      </c>
      <c r="L440" s="225" t="s">
        <v>8</v>
      </c>
    </row>
    <row r="441" spans="1:12" ht="55.5" customHeight="1">
      <c r="A441" s="223">
        <v>76</v>
      </c>
      <c r="B441" s="223" t="s">
        <v>610</v>
      </c>
      <c r="C441" s="223">
        <v>1</v>
      </c>
      <c r="D441" s="223" t="s">
        <v>538</v>
      </c>
      <c r="E441" s="223" t="s">
        <v>8</v>
      </c>
      <c r="F441" s="224">
        <v>42735</v>
      </c>
      <c r="G441" s="225" t="s">
        <v>8</v>
      </c>
      <c r="H441" s="225" t="s">
        <v>8</v>
      </c>
      <c r="I441" s="225" t="s">
        <v>8</v>
      </c>
      <c r="J441" s="225" t="s">
        <v>8</v>
      </c>
      <c r="K441" s="225" t="s">
        <v>8</v>
      </c>
      <c r="L441" s="225" t="s">
        <v>8</v>
      </c>
    </row>
    <row r="442" spans="1:12" ht="55.5" customHeight="1">
      <c r="A442" s="223">
        <v>77</v>
      </c>
      <c r="B442" s="223" t="s">
        <v>611</v>
      </c>
      <c r="C442" s="223">
        <v>1</v>
      </c>
      <c r="D442" s="223" t="s">
        <v>538</v>
      </c>
      <c r="E442" s="223" t="s">
        <v>8</v>
      </c>
      <c r="F442" s="224">
        <v>43100</v>
      </c>
      <c r="G442" s="225" t="s">
        <v>8</v>
      </c>
      <c r="H442" s="225" t="s">
        <v>8</v>
      </c>
      <c r="I442" s="225" t="s">
        <v>8</v>
      </c>
      <c r="J442" s="225" t="s">
        <v>8</v>
      </c>
      <c r="K442" s="225" t="s">
        <v>8</v>
      </c>
      <c r="L442" s="225" t="s">
        <v>8</v>
      </c>
    </row>
    <row r="443" spans="1:12" ht="24.75" customHeight="1">
      <c r="A443" s="223"/>
      <c r="B443" s="223" t="s">
        <v>1025</v>
      </c>
      <c r="C443" s="223"/>
      <c r="D443" s="223"/>
      <c r="E443" s="223"/>
      <c r="F443" s="224"/>
      <c r="G443" s="225">
        <v>48314504</v>
      </c>
      <c r="H443" s="225">
        <v>48271227.409999996</v>
      </c>
      <c r="I443" s="225">
        <v>535207</v>
      </c>
      <c r="J443" s="225">
        <v>535207</v>
      </c>
      <c r="K443" s="225"/>
      <c r="L443" s="225"/>
    </row>
    <row r="444" spans="1:12" ht="26.25" customHeight="1">
      <c r="A444" s="477" t="s">
        <v>612</v>
      </c>
      <c r="B444" s="478"/>
      <c r="C444" s="478"/>
      <c r="D444" s="478"/>
      <c r="E444" s="478"/>
      <c r="F444" s="478"/>
      <c r="G444" s="478"/>
      <c r="H444" s="478"/>
      <c r="I444" s="478"/>
      <c r="J444" s="478"/>
      <c r="K444" s="478"/>
      <c r="L444" s="478"/>
    </row>
    <row r="445" spans="1:12" ht="55.5" customHeight="1">
      <c r="A445" s="233">
        <v>78</v>
      </c>
      <c r="B445" s="208" t="s">
        <v>613</v>
      </c>
      <c r="C445" s="208"/>
      <c r="D445" s="208" t="s">
        <v>538</v>
      </c>
      <c r="E445" s="210">
        <v>42005</v>
      </c>
      <c r="F445" s="210">
        <v>43100</v>
      </c>
      <c r="G445" s="211">
        <v>12410782.199999999</v>
      </c>
      <c r="H445" s="211">
        <v>12156823.91</v>
      </c>
      <c r="I445" s="211">
        <v>0</v>
      </c>
      <c r="J445" s="211">
        <v>0</v>
      </c>
      <c r="K445" s="211">
        <v>0</v>
      </c>
      <c r="L445" s="211">
        <v>0</v>
      </c>
    </row>
    <row r="446" spans="1:12" ht="81" customHeight="1">
      <c r="A446" s="223">
        <v>79</v>
      </c>
      <c r="B446" s="213" t="s">
        <v>614</v>
      </c>
      <c r="C446" s="213"/>
      <c r="D446" s="213" t="s">
        <v>538</v>
      </c>
      <c r="E446" s="215">
        <v>42005</v>
      </c>
      <c r="F446" s="215">
        <v>43100</v>
      </c>
      <c r="G446" s="217">
        <v>12410782.199999999</v>
      </c>
      <c r="H446" s="217">
        <v>12156823.91</v>
      </c>
      <c r="I446" s="217">
        <v>0</v>
      </c>
      <c r="J446" s="217">
        <v>0</v>
      </c>
      <c r="K446" s="217">
        <v>0</v>
      </c>
      <c r="L446" s="217">
        <v>0</v>
      </c>
    </row>
    <row r="447" spans="1:12" ht="55.5" customHeight="1">
      <c r="A447" s="223">
        <v>80</v>
      </c>
      <c r="B447" s="223" t="s">
        <v>615</v>
      </c>
      <c r="C447" s="223">
        <v>1</v>
      </c>
      <c r="D447" s="223" t="s">
        <v>538</v>
      </c>
      <c r="E447" s="224" t="s">
        <v>133</v>
      </c>
      <c r="F447" s="224">
        <v>42369</v>
      </c>
      <c r="G447" s="225" t="s">
        <v>8</v>
      </c>
      <c r="H447" s="225" t="s">
        <v>8</v>
      </c>
      <c r="I447" s="225" t="s">
        <v>8</v>
      </c>
      <c r="J447" s="225" t="s">
        <v>8</v>
      </c>
      <c r="K447" s="225" t="s">
        <v>8</v>
      </c>
      <c r="L447" s="225" t="s">
        <v>8</v>
      </c>
    </row>
    <row r="448" spans="1:12" ht="55.5" customHeight="1">
      <c r="A448" s="223">
        <v>81</v>
      </c>
      <c r="B448" s="223" t="s">
        <v>616</v>
      </c>
      <c r="C448" s="223">
        <v>1</v>
      </c>
      <c r="D448" s="223" t="s">
        <v>538</v>
      </c>
      <c r="E448" s="224" t="s">
        <v>133</v>
      </c>
      <c r="F448" s="224">
        <v>42735</v>
      </c>
      <c r="G448" s="225" t="s">
        <v>8</v>
      </c>
      <c r="H448" s="225" t="s">
        <v>8</v>
      </c>
      <c r="I448" s="225" t="s">
        <v>8</v>
      </c>
      <c r="J448" s="225" t="s">
        <v>8</v>
      </c>
      <c r="K448" s="225" t="s">
        <v>8</v>
      </c>
      <c r="L448" s="225" t="s">
        <v>8</v>
      </c>
    </row>
    <row r="449" spans="1:12" ht="55.5" customHeight="1">
      <c r="A449" s="223">
        <v>82</v>
      </c>
      <c r="B449" s="223" t="s">
        <v>617</v>
      </c>
      <c r="C449" s="223">
        <v>1</v>
      </c>
      <c r="D449" s="223" t="s">
        <v>538</v>
      </c>
      <c r="E449" s="224" t="s">
        <v>133</v>
      </c>
      <c r="F449" s="224">
        <v>43100</v>
      </c>
      <c r="G449" s="225" t="s">
        <v>8</v>
      </c>
      <c r="H449" s="225" t="s">
        <v>8</v>
      </c>
      <c r="I449" s="225" t="s">
        <v>8</v>
      </c>
      <c r="J449" s="225" t="s">
        <v>8</v>
      </c>
      <c r="K449" s="225" t="s">
        <v>8</v>
      </c>
      <c r="L449" s="225" t="s">
        <v>8</v>
      </c>
    </row>
    <row r="450" spans="1:12" ht="55.5" customHeight="1">
      <c r="A450" s="233">
        <v>83</v>
      </c>
      <c r="B450" s="233" t="s">
        <v>618</v>
      </c>
      <c r="C450" s="233"/>
      <c r="D450" s="233" t="s">
        <v>538</v>
      </c>
      <c r="E450" s="234">
        <v>42005</v>
      </c>
      <c r="F450" s="234">
        <v>43100</v>
      </c>
      <c r="G450" s="211">
        <v>0</v>
      </c>
      <c r="H450" s="211">
        <v>0</v>
      </c>
      <c r="I450" s="211">
        <v>0</v>
      </c>
      <c r="J450" s="211">
        <v>0</v>
      </c>
      <c r="K450" s="211">
        <v>0</v>
      </c>
      <c r="L450" s="211">
        <v>0</v>
      </c>
    </row>
    <row r="451" spans="1:12" ht="55.5" customHeight="1">
      <c r="A451" s="223">
        <v>84</v>
      </c>
      <c r="B451" s="223" t="s">
        <v>619</v>
      </c>
      <c r="C451" s="223"/>
      <c r="D451" s="223" t="s">
        <v>538</v>
      </c>
      <c r="E451" s="224">
        <v>42005</v>
      </c>
      <c r="F451" s="224">
        <v>43100</v>
      </c>
      <c r="G451" s="217">
        <v>0</v>
      </c>
      <c r="H451" s="217">
        <v>0</v>
      </c>
      <c r="I451" s="217">
        <v>0</v>
      </c>
      <c r="J451" s="217">
        <v>0</v>
      </c>
      <c r="K451" s="217">
        <v>0</v>
      </c>
      <c r="L451" s="217">
        <v>0</v>
      </c>
    </row>
    <row r="452" spans="1:12" ht="55.5" customHeight="1">
      <c r="A452" s="223">
        <v>85</v>
      </c>
      <c r="B452" s="223" t="s">
        <v>565</v>
      </c>
      <c r="C452" s="223">
        <v>0</v>
      </c>
      <c r="D452" s="223" t="s">
        <v>538</v>
      </c>
      <c r="E452" s="224" t="s">
        <v>133</v>
      </c>
      <c r="F452" s="224">
        <v>42369</v>
      </c>
      <c r="G452" s="225" t="s">
        <v>8</v>
      </c>
      <c r="H452" s="225" t="s">
        <v>8</v>
      </c>
      <c r="I452" s="225" t="s">
        <v>8</v>
      </c>
      <c r="J452" s="225" t="s">
        <v>8</v>
      </c>
      <c r="K452" s="225" t="s">
        <v>8</v>
      </c>
      <c r="L452" s="225" t="s">
        <v>8</v>
      </c>
    </row>
    <row r="453" spans="1:12" ht="55.5" customHeight="1">
      <c r="A453" s="223">
        <v>86</v>
      </c>
      <c r="B453" s="223" t="s">
        <v>566</v>
      </c>
      <c r="C453" s="223">
        <v>0</v>
      </c>
      <c r="D453" s="223" t="s">
        <v>538</v>
      </c>
      <c r="E453" s="224" t="s">
        <v>133</v>
      </c>
      <c r="F453" s="224">
        <v>42735</v>
      </c>
      <c r="G453" s="225" t="s">
        <v>8</v>
      </c>
      <c r="H453" s="225" t="s">
        <v>8</v>
      </c>
      <c r="I453" s="225" t="s">
        <v>8</v>
      </c>
      <c r="J453" s="225" t="s">
        <v>8</v>
      </c>
      <c r="K453" s="225" t="s">
        <v>8</v>
      </c>
      <c r="L453" s="225" t="s">
        <v>8</v>
      </c>
    </row>
    <row r="454" spans="1:12" ht="55.5" customHeight="1">
      <c r="A454" s="223">
        <v>87</v>
      </c>
      <c r="B454" s="223" t="s">
        <v>567</v>
      </c>
      <c r="C454" s="223">
        <v>0</v>
      </c>
      <c r="D454" s="223" t="s">
        <v>538</v>
      </c>
      <c r="E454" s="224" t="s">
        <v>133</v>
      </c>
      <c r="F454" s="224">
        <v>43100</v>
      </c>
      <c r="G454" s="225" t="s">
        <v>8</v>
      </c>
      <c r="H454" s="225" t="s">
        <v>8</v>
      </c>
      <c r="I454" s="225" t="s">
        <v>8</v>
      </c>
      <c r="J454" s="225" t="s">
        <v>8</v>
      </c>
      <c r="K454" s="225" t="s">
        <v>8</v>
      </c>
      <c r="L454" s="225" t="s">
        <v>8</v>
      </c>
    </row>
    <row r="455" spans="1:12" ht="117.75" customHeight="1">
      <c r="A455" s="233">
        <v>88</v>
      </c>
      <c r="B455" s="233" t="s">
        <v>620</v>
      </c>
      <c r="C455" s="233"/>
      <c r="D455" s="233" t="s">
        <v>538</v>
      </c>
      <c r="E455" s="234">
        <v>42005</v>
      </c>
      <c r="F455" s="234">
        <v>43100</v>
      </c>
      <c r="G455" s="241">
        <v>0</v>
      </c>
      <c r="H455" s="241">
        <v>0</v>
      </c>
      <c r="I455" s="241">
        <v>0</v>
      </c>
      <c r="J455" s="241">
        <v>0</v>
      </c>
      <c r="K455" s="241">
        <v>0</v>
      </c>
      <c r="L455" s="241">
        <v>0</v>
      </c>
    </row>
    <row r="456" spans="1:12" ht="55.5" customHeight="1">
      <c r="A456" s="223">
        <v>89</v>
      </c>
      <c r="B456" s="223" t="s">
        <v>621</v>
      </c>
      <c r="C456" s="223"/>
      <c r="D456" s="223" t="s">
        <v>538</v>
      </c>
      <c r="E456" s="224">
        <v>42005</v>
      </c>
      <c r="F456" s="224">
        <v>43100</v>
      </c>
      <c r="G456" s="225">
        <v>0</v>
      </c>
      <c r="H456" s="225">
        <v>0</v>
      </c>
      <c r="I456" s="225">
        <v>0</v>
      </c>
      <c r="J456" s="225">
        <v>0</v>
      </c>
      <c r="K456" s="225">
        <v>0</v>
      </c>
      <c r="L456" s="225">
        <v>0</v>
      </c>
    </row>
    <row r="457" spans="1:12" ht="55.5" customHeight="1">
      <c r="A457" s="223">
        <v>90</v>
      </c>
      <c r="B457" s="223" t="s">
        <v>622</v>
      </c>
      <c r="C457" s="223">
        <v>1</v>
      </c>
      <c r="D457" s="223" t="s">
        <v>538</v>
      </c>
      <c r="E457" s="224" t="s">
        <v>133</v>
      </c>
      <c r="F457" s="224">
        <v>42369</v>
      </c>
      <c r="G457" s="225" t="s">
        <v>8</v>
      </c>
      <c r="H457" s="225" t="s">
        <v>8</v>
      </c>
      <c r="I457" s="225" t="s">
        <v>8</v>
      </c>
      <c r="J457" s="225" t="s">
        <v>8</v>
      </c>
      <c r="K457" s="225" t="s">
        <v>8</v>
      </c>
      <c r="L457" s="225" t="s">
        <v>8</v>
      </c>
    </row>
    <row r="458" spans="1:12" ht="55.5" customHeight="1">
      <c r="A458" s="232">
        <v>91</v>
      </c>
      <c r="B458" s="232" t="s">
        <v>623</v>
      </c>
      <c r="C458" s="232">
        <v>1</v>
      </c>
      <c r="D458" s="232" t="s">
        <v>538</v>
      </c>
      <c r="E458" s="242" t="s">
        <v>133</v>
      </c>
      <c r="F458" s="242">
        <v>42735</v>
      </c>
      <c r="G458" s="225" t="s">
        <v>8</v>
      </c>
      <c r="H458" s="225" t="s">
        <v>8</v>
      </c>
      <c r="I458" s="225" t="s">
        <v>8</v>
      </c>
      <c r="J458" s="225" t="s">
        <v>8</v>
      </c>
      <c r="K458" s="225" t="s">
        <v>8</v>
      </c>
      <c r="L458" s="225" t="s">
        <v>8</v>
      </c>
    </row>
    <row r="459" spans="1:12" ht="55.5" customHeight="1">
      <c r="A459" s="232">
        <v>92</v>
      </c>
      <c r="B459" s="232" t="s">
        <v>624</v>
      </c>
      <c r="C459" s="232">
        <v>1</v>
      </c>
      <c r="D459" s="232" t="s">
        <v>538</v>
      </c>
      <c r="E459" s="242" t="s">
        <v>133</v>
      </c>
      <c r="F459" s="242">
        <v>43100</v>
      </c>
      <c r="G459" s="225" t="s">
        <v>8</v>
      </c>
      <c r="H459" s="225" t="s">
        <v>8</v>
      </c>
      <c r="I459" s="225" t="s">
        <v>8</v>
      </c>
      <c r="J459" s="225" t="s">
        <v>8</v>
      </c>
      <c r="K459" s="225" t="s">
        <v>8</v>
      </c>
      <c r="L459" s="225" t="s">
        <v>8</v>
      </c>
    </row>
    <row r="460" spans="1:12" ht="67.150000000000006" customHeight="1">
      <c r="A460" s="233">
        <v>93</v>
      </c>
      <c r="B460" s="233" t="s">
        <v>625</v>
      </c>
      <c r="C460" s="233"/>
      <c r="D460" s="233" t="s">
        <v>538</v>
      </c>
      <c r="E460" s="234">
        <v>42005</v>
      </c>
      <c r="F460" s="234">
        <v>43100</v>
      </c>
      <c r="G460" s="241">
        <v>0</v>
      </c>
      <c r="H460" s="241">
        <v>0</v>
      </c>
      <c r="I460" s="241">
        <v>0</v>
      </c>
      <c r="J460" s="241">
        <v>0</v>
      </c>
      <c r="K460" s="241">
        <v>0</v>
      </c>
      <c r="L460" s="241">
        <v>0</v>
      </c>
    </row>
    <row r="461" spans="1:12" ht="73.900000000000006" customHeight="1">
      <c r="A461" s="232">
        <v>94</v>
      </c>
      <c r="B461" s="232" t="s">
        <v>626</v>
      </c>
      <c r="C461" s="232"/>
      <c r="D461" s="232" t="s">
        <v>538</v>
      </c>
      <c r="E461" s="242">
        <v>42005</v>
      </c>
      <c r="F461" s="242">
        <v>43100</v>
      </c>
      <c r="G461" s="225">
        <v>0</v>
      </c>
      <c r="H461" s="225">
        <v>0</v>
      </c>
      <c r="I461" s="225">
        <v>0</v>
      </c>
      <c r="J461" s="225">
        <v>0</v>
      </c>
      <c r="K461" s="225">
        <v>0</v>
      </c>
      <c r="L461" s="225">
        <v>0</v>
      </c>
    </row>
    <row r="462" spans="1:12" ht="160.5" customHeight="1">
      <c r="A462" s="232">
        <v>95</v>
      </c>
      <c r="B462" s="232" t="s">
        <v>627</v>
      </c>
      <c r="C462" s="232"/>
      <c r="D462" s="232" t="s">
        <v>538</v>
      </c>
      <c r="E462" s="242">
        <v>42005</v>
      </c>
      <c r="F462" s="242">
        <v>43100</v>
      </c>
      <c r="G462" s="225">
        <v>0</v>
      </c>
      <c r="H462" s="225">
        <v>0</v>
      </c>
      <c r="I462" s="225">
        <v>0</v>
      </c>
      <c r="J462" s="225">
        <v>0</v>
      </c>
      <c r="K462" s="225">
        <v>0</v>
      </c>
      <c r="L462" s="225">
        <v>0</v>
      </c>
    </row>
    <row r="463" spans="1:12" ht="102" customHeight="1">
      <c r="A463" s="232">
        <v>96</v>
      </c>
      <c r="B463" s="243" t="s">
        <v>628</v>
      </c>
      <c r="C463" s="232">
        <v>1</v>
      </c>
      <c r="D463" s="232" t="s">
        <v>538</v>
      </c>
      <c r="E463" s="232" t="s">
        <v>8</v>
      </c>
      <c r="F463" s="242">
        <v>42369</v>
      </c>
      <c r="G463" s="225" t="s">
        <v>8</v>
      </c>
      <c r="H463" s="225" t="s">
        <v>8</v>
      </c>
      <c r="I463" s="225" t="s">
        <v>8</v>
      </c>
      <c r="J463" s="225" t="s">
        <v>8</v>
      </c>
      <c r="K463" s="225" t="s">
        <v>8</v>
      </c>
      <c r="L463" s="225" t="s">
        <v>8</v>
      </c>
    </row>
    <row r="464" spans="1:12" ht="62.25" customHeight="1">
      <c r="A464" s="232">
        <v>97</v>
      </c>
      <c r="B464" s="243" t="s">
        <v>629</v>
      </c>
      <c r="C464" s="232">
        <v>1</v>
      </c>
      <c r="D464" s="232" t="s">
        <v>538</v>
      </c>
      <c r="E464" s="232" t="s">
        <v>8</v>
      </c>
      <c r="F464" s="242">
        <v>42735</v>
      </c>
      <c r="G464" s="225" t="s">
        <v>8</v>
      </c>
      <c r="H464" s="225" t="s">
        <v>8</v>
      </c>
      <c r="I464" s="225" t="s">
        <v>8</v>
      </c>
      <c r="J464" s="225" t="s">
        <v>8</v>
      </c>
      <c r="K464" s="225" t="s">
        <v>8</v>
      </c>
      <c r="L464" s="225" t="s">
        <v>8</v>
      </c>
    </row>
    <row r="465" spans="1:12" ht="86.25" customHeight="1">
      <c r="A465" s="232">
        <v>98</v>
      </c>
      <c r="B465" s="243" t="s">
        <v>630</v>
      </c>
      <c r="C465" s="232">
        <v>1</v>
      </c>
      <c r="D465" s="232" t="s">
        <v>538</v>
      </c>
      <c r="E465" s="232" t="s">
        <v>8</v>
      </c>
      <c r="F465" s="242">
        <v>43100</v>
      </c>
      <c r="G465" s="225" t="s">
        <v>8</v>
      </c>
      <c r="H465" s="225" t="s">
        <v>8</v>
      </c>
      <c r="I465" s="225" t="s">
        <v>8</v>
      </c>
      <c r="J465" s="225" t="s">
        <v>8</v>
      </c>
      <c r="K465" s="225" t="s">
        <v>8</v>
      </c>
      <c r="L465" s="225" t="s">
        <v>8</v>
      </c>
    </row>
    <row r="466" spans="1:12" ht="24.75" customHeight="1">
      <c r="A466" s="232"/>
      <c r="B466" s="243" t="s">
        <v>534</v>
      </c>
      <c r="C466" s="232"/>
      <c r="D466" s="232"/>
      <c r="E466" s="232"/>
      <c r="F466" s="242"/>
      <c r="G466" s="211">
        <v>12410782.199999999</v>
      </c>
      <c r="H466" s="211">
        <v>12156823.91</v>
      </c>
      <c r="I466" s="225"/>
      <c r="J466" s="225"/>
      <c r="K466" s="225"/>
      <c r="L466" s="225"/>
    </row>
    <row r="467" spans="1:12" ht="24.75" customHeight="1">
      <c r="A467" s="232"/>
      <c r="B467" s="394" t="s">
        <v>632</v>
      </c>
      <c r="C467" s="232"/>
      <c r="D467" s="232"/>
      <c r="E467" s="232"/>
      <c r="F467" s="242"/>
      <c r="G467" s="211">
        <v>127012353.78</v>
      </c>
      <c r="H467" s="211">
        <v>101123338.26000001</v>
      </c>
      <c r="I467" s="225">
        <v>917707</v>
      </c>
      <c r="J467" s="225">
        <v>917707</v>
      </c>
      <c r="K467" s="225">
        <v>130199</v>
      </c>
      <c r="L467" s="225">
        <v>130199</v>
      </c>
    </row>
    <row r="468" spans="1:12" ht="38.25" customHeight="1">
      <c r="A468" s="459" t="s">
        <v>696</v>
      </c>
      <c r="B468" s="460"/>
      <c r="C468" s="460"/>
      <c r="D468" s="461"/>
      <c r="E468" s="461"/>
      <c r="F468" s="461"/>
      <c r="G468" s="461"/>
      <c r="H468" s="461"/>
      <c r="I468" s="461"/>
      <c r="J468" s="461"/>
      <c r="K468" s="461"/>
      <c r="L468" s="461"/>
    </row>
    <row r="469" spans="1:12" s="1" customFormat="1" ht="41.25" customHeight="1">
      <c r="A469" s="465" t="s">
        <v>633</v>
      </c>
      <c r="B469" s="466"/>
      <c r="C469" s="424" t="s">
        <v>634</v>
      </c>
      <c r="D469" s="425"/>
      <c r="E469" s="425"/>
      <c r="F469" s="426"/>
      <c r="G469" s="426"/>
      <c r="H469" s="426"/>
      <c r="I469" s="426"/>
      <c r="J469" s="426"/>
      <c r="K469" s="427"/>
      <c r="L469" s="249"/>
    </row>
    <row r="470" spans="1:12" ht="46.5" customHeight="1">
      <c r="A470" s="245" t="s">
        <v>635</v>
      </c>
      <c r="B470" s="246" t="s">
        <v>636</v>
      </c>
      <c r="C470" s="246"/>
      <c r="D470" s="227" t="s">
        <v>637</v>
      </c>
      <c r="E470" s="227">
        <v>2015</v>
      </c>
      <c r="F470" s="227">
        <v>2015</v>
      </c>
      <c r="G470" s="244">
        <v>0</v>
      </c>
      <c r="H470" s="247">
        <v>0</v>
      </c>
      <c r="I470" s="244">
        <v>0</v>
      </c>
      <c r="J470" s="247">
        <v>0</v>
      </c>
      <c r="K470" s="244">
        <v>0</v>
      </c>
      <c r="L470" s="247">
        <v>0</v>
      </c>
    </row>
    <row r="471" spans="1:12" ht="46.5" customHeight="1">
      <c r="A471" s="245" t="s">
        <v>638</v>
      </c>
      <c r="B471" s="246" t="s">
        <v>639</v>
      </c>
      <c r="C471" s="246">
        <v>1</v>
      </c>
      <c r="D471" s="227"/>
      <c r="E471" s="227">
        <v>2015</v>
      </c>
      <c r="F471" s="248">
        <v>42369</v>
      </c>
      <c r="G471" s="225" t="s">
        <v>8</v>
      </c>
      <c r="H471" s="225" t="s">
        <v>8</v>
      </c>
      <c r="I471" s="225" t="s">
        <v>8</v>
      </c>
      <c r="J471" s="225" t="s">
        <v>8</v>
      </c>
      <c r="K471" s="225" t="s">
        <v>8</v>
      </c>
      <c r="L471" s="225" t="s">
        <v>8</v>
      </c>
    </row>
    <row r="472" spans="1:12" ht="46.5" customHeight="1">
      <c r="A472" s="245" t="s">
        <v>640</v>
      </c>
      <c r="B472" s="246" t="s">
        <v>641</v>
      </c>
      <c r="C472" s="246"/>
      <c r="D472" s="227" t="s">
        <v>637</v>
      </c>
      <c r="E472" s="227">
        <v>2015</v>
      </c>
      <c r="F472" s="227">
        <v>2020</v>
      </c>
      <c r="G472" s="244">
        <v>0</v>
      </c>
      <c r="H472" s="247">
        <v>0</v>
      </c>
      <c r="I472" s="244">
        <v>0</v>
      </c>
      <c r="J472" s="247">
        <v>0</v>
      </c>
      <c r="K472" s="244">
        <v>0</v>
      </c>
      <c r="L472" s="247">
        <v>0</v>
      </c>
    </row>
    <row r="473" spans="1:12" ht="46.5" customHeight="1">
      <c r="A473" s="245" t="s">
        <v>642</v>
      </c>
      <c r="B473" s="246" t="s">
        <v>639</v>
      </c>
      <c r="C473" s="246">
        <v>1</v>
      </c>
      <c r="D473" s="227"/>
      <c r="E473" s="227">
        <v>2015</v>
      </c>
      <c r="F473" s="248">
        <v>42384</v>
      </c>
      <c r="G473" s="225" t="s">
        <v>8</v>
      </c>
      <c r="H473" s="225" t="s">
        <v>8</v>
      </c>
      <c r="I473" s="225" t="s">
        <v>8</v>
      </c>
      <c r="J473" s="225" t="s">
        <v>8</v>
      </c>
      <c r="K473" s="225" t="s">
        <v>8</v>
      </c>
      <c r="L473" s="225" t="s">
        <v>8</v>
      </c>
    </row>
    <row r="474" spans="1:12" ht="46.5" customHeight="1">
      <c r="A474" s="245" t="s">
        <v>643</v>
      </c>
      <c r="B474" s="246" t="s">
        <v>639</v>
      </c>
      <c r="C474" s="246">
        <v>1</v>
      </c>
      <c r="D474" s="227"/>
      <c r="E474" s="227">
        <v>2015</v>
      </c>
      <c r="F474" s="248">
        <v>42750</v>
      </c>
      <c r="G474" s="225" t="s">
        <v>8</v>
      </c>
      <c r="H474" s="225" t="s">
        <v>8</v>
      </c>
      <c r="I474" s="225" t="s">
        <v>8</v>
      </c>
      <c r="J474" s="225" t="s">
        <v>8</v>
      </c>
      <c r="K474" s="225" t="s">
        <v>8</v>
      </c>
      <c r="L474" s="225" t="s">
        <v>8</v>
      </c>
    </row>
    <row r="475" spans="1:12" ht="46.5" customHeight="1">
      <c r="A475" s="245" t="s">
        <v>644</v>
      </c>
      <c r="B475" s="246" t="s">
        <v>639</v>
      </c>
      <c r="C475" s="246">
        <v>1</v>
      </c>
      <c r="D475" s="227"/>
      <c r="E475" s="227">
        <v>2015</v>
      </c>
      <c r="F475" s="248">
        <v>43115</v>
      </c>
      <c r="G475" s="225" t="s">
        <v>8</v>
      </c>
      <c r="H475" s="225" t="s">
        <v>8</v>
      </c>
      <c r="I475" s="225" t="s">
        <v>8</v>
      </c>
      <c r="J475" s="225" t="s">
        <v>8</v>
      </c>
      <c r="K475" s="225" t="s">
        <v>8</v>
      </c>
      <c r="L475" s="225" t="s">
        <v>8</v>
      </c>
    </row>
    <row r="476" spans="1:12" ht="46.5" customHeight="1">
      <c r="A476" s="467" t="s">
        <v>645</v>
      </c>
      <c r="B476" s="468"/>
      <c r="C476" s="428" t="s">
        <v>646</v>
      </c>
      <c r="D476" s="426"/>
      <c r="E476" s="426"/>
      <c r="F476" s="426"/>
      <c r="G476" s="426"/>
      <c r="H476" s="426"/>
      <c r="I476" s="426"/>
      <c r="J476" s="426"/>
      <c r="K476" s="426"/>
      <c r="L476" s="426"/>
    </row>
    <row r="477" spans="1:12" ht="46.5" customHeight="1">
      <c r="A477" s="245" t="s">
        <v>647</v>
      </c>
      <c r="B477" s="246" t="s">
        <v>648</v>
      </c>
      <c r="C477" s="246"/>
      <c r="D477" s="227" t="s">
        <v>637</v>
      </c>
      <c r="E477" s="227">
        <v>2015</v>
      </c>
      <c r="F477" s="227">
        <v>2016</v>
      </c>
      <c r="G477" s="526">
        <v>4846791.4800000004</v>
      </c>
      <c r="H477" s="526">
        <v>3901373.74</v>
      </c>
      <c r="I477" s="526">
        <v>20766095.420000002</v>
      </c>
      <c r="J477" s="526">
        <v>6229828</v>
      </c>
      <c r="K477" s="244">
        <v>7395077.0999999996</v>
      </c>
      <c r="L477" s="244">
        <v>2218523</v>
      </c>
    </row>
    <row r="478" spans="1:12" ht="46.5" customHeight="1">
      <c r="A478" s="245" t="s">
        <v>649</v>
      </c>
      <c r="B478" s="246" t="s">
        <v>639</v>
      </c>
      <c r="C478" s="246">
        <v>1</v>
      </c>
      <c r="D478" s="227" t="s">
        <v>637</v>
      </c>
      <c r="E478" s="227"/>
      <c r="F478" s="248">
        <v>42384</v>
      </c>
      <c r="G478" s="225" t="s">
        <v>8</v>
      </c>
      <c r="H478" s="225" t="s">
        <v>8</v>
      </c>
      <c r="I478" s="225" t="s">
        <v>8</v>
      </c>
      <c r="J478" s="225" t="s">
        <v>8</v>
      </c>
      <c r="K478" s="225" t="s">
        <v>8</v>
      </c>
      <c r="L478" s="225" t="s">
        <v>8</v>
      </c>
    </row>
    <row r="479" spans="1:12" ht="46.5" customHeight="1">
      <c r="A479" s="245" t="s">
        <v>650</v>
      </c>
      <c r="B479" s="246" t="s">
        <v>639</v>
      </c>
      <c r="C479" s="246">
        <v>1</v>
      </c>
      <c r="D479" s="227" t="s">
        <v>637</v>
      </c>
      <c r="E479" s="227"/>
      <c r="F479" s="248">
        <v>42750</v>
      </c>
      <c r="G479" s="225" t="s">
        <v>8</v>
      </c>
      <c r="H479" s="225" t="s">
        <v>8</v>
      </c>
      <c r="I479" s="225" t="s">
        <v>8</v>
      </c>
      <c r="J479" s="225" t="s">
        <v>8</v>
      </c>
      <c r="K479" s="225" t="s">
        <v>8</v>
      </c>
      <c r="L479" s="225" t="s">
        <v>8</v>
      </c>
    </row>
    <row r="480" spans="1:12" ht="46.5" customHeight="1">
      <c r="A480" s="245" t="s">
        <v>651</v>
      </c>
      <c r="B480" s="246" t="s">
        <v>652</v>
      </c>
      <c r="C480" s="246"/>
      <c r="D480" s="227" t="s">
        <v>637</v>
      </c>
      <c r="E480" s="227">
        <v>2015</v>
      </c>
      <c r="F480" s="227">
        <v>2020</v>
      </c>
      <c r="G480" s="244">
        <v>1755550</v>
      </c>
      <c r="H480" s="247">
        <v>1755550</v>
      </c>
      <c r="I480" s="244">
        <v>1397368.2</v>
      </c>
      <c r="J480" s="244">
        <v>1397368.2</v>
      </c>
      <c r="K480" s="244">
        <v>1018400</v>
      </c>
      <c r="L480" s="244">
        <v>1018400</v>
      </c>
    </row>
    <row r="481" spans="1:12" ht="46.5" customHeight="1">
      <c r="A481" s="245" t="s">
        <v>653</v>
      </c>
      <c r="B481" s="246" t="s">
        <v>639</v>
      </c>
      <c r="C481" s="246">
        <v>1</v>
      </c>
      <c r="D481" s="227" t="s">
        <v>637</v>
      </c>
      <c r="E481" s="227"/>
      <c r="F481" s="248">
        <v>42384</v>
      </c>
      <c r="G481" s="225" t="s">
        <v>8</v>
      </c>
      <c r="H481" s="225" t="s">
        <v>8</v>
      </c>
      <c r="I481" s="225" t="s">
        <v>8</v>
      </c>
      <c r="J481" s="225" t="s">
        <v>8</v>
      </c>
      <c r="K481" s="225" t="s">
        <v>8</v>
      </c>
      <c r="L481" s="225" t="s">
        <v>8</v>
      </c>
    </row>
    <row r="482" spans="1:12" ht="46.5" customHeight="1">
      <c r="A482" s="245" t="s">
        <v>654</v>
      </c>
      <c r="B482" s="246" t="s">
        <v>639</v>
      </c>
      <c r="C482" s="246">
        <v>1</v>
      </c>
      <c r="D482" s="227" t="s">
        <v>637</v>
      </c>
      <c r="E482" s="227"/>
      <c r="F482" s="248">
        <v>42750</v>
      </c>
      <c r="G482" s="225" t="s">
        <v>8</v>
      </c>
      <c r="H482" s="225" t="s">
        <v>8</v>
      </c>
      <c r="I482" s="225" t="s">
        <v>8</v>
      </c>
      <c r="J482" s="225" t="s">
        <v>8</v>
      </c>
      <c r="K482" s="225" t="s">
        <v>8</v>
      </c>
      <c r="L482" s="225" t="s">
        <v>8</v>
      </c>
    </row>
    <row r="483" spans="1:12" ht="46.5" customHeight="1">
      <c r="A483" s="245" t="s">
        <v>655</v>
      </c>
      <c r="B483" s="246" t="s">
        <v>639</v>
      </c>
      <c r="C483" s="246">
        <v>1</v>
      </c>
      <c r="D483" s="227" t="s">
        <v>637</v>
      </c>
      <c r="E483" s="227"/>
      <c r="F483" s="248">
        <v>43115</v>
      </c>
      <c r="G483" s="225" t="s">
        <v>8</v>
      </c>
      <c r="H483" s="225" t="s">
        <v>8</v>
      </c>
      <c r="I483" s="225" t="s">
        <v>8</v>
      </c>
      <c r="J483" s="225" t="s">
        <v>8</v>
      </c>
      <c r="K483" s="225" t="s">
        <v>8</v>
      </c>
      <c r="L483" s="225" t="s">
        <v>8</v>
      </c>
    </row>
    <row r="484" spans="1:12" ht="46.5" customHeight="1">
      <c r="A484" s="245" t="s">
        <v>656</v>
      </c>
      <c r="B484" s="246" t="s">
        <v>657</v>
      </c>
      <c r="C484" s="246"/>
      <c r="D484" s="227" t="s">
        <v>637</v>
      </c>
      <c r="E484" s="227">
        <v>2015</v>
      </c>
      <c r="F484" s="227">
        <v>2020</v>
      </c>
      <c r="G484" s="244"/>
      <c r="H484" s="247"/>
      <c r="I484" s="244"/>
      <c r="J484" s="244"/>
      <c r="K484" s="244">
        <v>2356500</v>
      </c>
      <c r="L484" s="244">
        <v>2109348</v>
      </c>
    </row>
    <row r="485" spans="1:12" ht="46.5" customHeight="1">
      <c r="A485" s="245" t="s">
        <v>658</v>
      </c>
      <c r="B485" s="246" t="s">
        <v>639</v>
      </c>
      <c r="C485" s="246">
        <v>1</v>
      </c>
      <c r="D485" s="227" t="s">
        <v>637</v>
      </c>
      <c r="E485" s="227"/>
      <c r="F485" s="248">
        <v>42384</v>
      </c>
      <c r="G485" s="225" t="s">
        <v>8</v>
      </c>
      <c r="H485" s="225" t="s">
        <v>8</v>
      </c>
      <c r="I485" s="225" t="s">
        <v>8</v>
      </c>
      <c r="J485" s="225" t="s">
        <v>8</v>
      </c>
      <c r="K485" s="225" t="s">
        <v>8</v>
      </c>
      <c r="L485" s="225" t="s">
        <v>8</v>
      </c>
    </row>
    <row r="486" spans="1:12" ht="46.5" customHeight="1">
      <c r="A486" s="245" t="s">
        <v>659</v>
      </c>
      <c r="B486" s="246" t="s">
        <v>639</v>
      </c>
      <c r="C486" s="246">
        <v>1</v>
      </c>
      <c r="D486" s="227" t="s">
        <v>637</v>
      </c>
      <c r="E486" s="227"/>
      <c r="F486" s="248">
        <v>42750</v>
      </c>
      <c r="G486" s="225" t="s">
        <v>8</v>
      </c>
      <c r="H486" s="225" t="s">
        <v>8</v>
      </c>
      <c r="I486" s="225" t="s">
        <v>8</v>
      </c>
      <c r="J486" s="225" t="s">
        <v>8</v>
      </c>
      <c r="K486" s="225" t="s">
        <v>8</v>
      </c>
      <c r="L486" s="225" t="s">
        <v>8</v>
      </c>
    </row>
    <row r="487" spans="1:12" ht="46.5" customHeight="1">
      <c r="A487" s="245" t="s">
        <v>660</v>
      </c>
      <c r="B487" s="246" t="s">
        <v>639</v>
      </c>
      <c r="C487" s="246">
        <v>1</v>
      </c>
      <c r="D487" s="227" t="s">
        <v>637</v>
      </c>
      <c r="E487" s="227"/>
      <c r="F487" s="248">
        <v>43115</v>
      </c>
      <c r="G487" s="225" t="s">
        <v>8</v>
      </c>
      <c r="H487" s="225" t="s">
        <v>8</v>
      </c>
      <c r="I487" s="225" t="s">
        <v>8</v>
      </c>
      <c r="J487" s="225" t="s">
        <v>8</v>
      </c>
      <c r="K487" s="225" t="s">
        <v>8</v>
      </c>
      <c r="L487" s="225" t="s">
        <v>8</v>
      </c>
    </row>
    <row r="488" spans="1:12" ht="46.5" customHeight="1">
      <c r="A488" s="245" t="s">
        <v>661</v>
      </c>
      <c r="B488" s="246" t="s">
        <v>662</v>
      </c>
      <c r="C488" s="246"/>
      <c r="D488" s="227" t="s">
        <v>637</v>
      </c>
      <c r="E488" s="227">
        <v>2015</v>
      </c>
      <c r="F488" s="227">
        <v>2020</v>
      </c>
      <c r="G488" s="244">
        <v>560000</v>
      </c>
      <c r="H488" s="247">
        <v>560000</v>
      </c>
      <c r="I488" s="244">
        <v>2784300</v>
      </c>
      <c r="J488" s="244">
        <v>2784300</v>
      </c>
      <c r="K488" s="244">
        <v>1605700</v>
      </c>
      <c r="L488" s="244">
        <v>1605700</v>
      </c>
    </row>
    <row r="489" spans="1:12" ht="46.5" customHeight="1">
      <c r="A489" s="245" t="s">
        <v>663</v>
      </c>
      <c r="B489" s="246" t="s">
        <v>639</v>
      </c>
      <c r="C489" s="246">
        <v>1</v>
      </c>
      <c r="D489" s="227" t="s">
        <v>637</v>
      </c>
      <c r="E489" s="227"/>
      <c r="F489" s="248">
        <v>42384</v>
      </c>
      <c r="G489" s="225" t="s">
        <v>8</v>
      </c>
      <c r="H489" s="225" t="s">
        <v>8</v>
      </c>
      <c r="I489" s="225" t="s">
        <v>8</v>
      </c>
      <c r="J489" s="225" t="s">
        <v>8</v>
      </c>
      <c r="K489" s="225" t="s">
        <v>8</v>
      </c>
      <c r="L489" s="225" t="s">
        <v>8</v>
      </c>
    </row>
    <row r="490" spans="1:12" ht="46.5" customHeight="1">
      <c r="A490" s="245" t="s">
        <v>664</v>
      </c>
      <c r="B490" s="246" t="s">
        <v>639</v>
      </c>
      <c r="C490" s="246">
        <v>1</v>
      </c>
      <c r="D490" s="227" t="s">
        <v>637</v>
      </c>
      <c r="E490" s="227"/>
      <c r="F490" s="248">
        <v>42750</v>
      </c>
      <c r="G490" s="225" t="s">
        <v>8</v>
      </c>
      <c r="H490" s="225" t="s">
        <v>8</v>
      </c>
      <c r="I490" s="225" t="s">
        <v>8</v>
      </c>
      <c r="J490" s="225" t="s">
        <v>8</v>
      </c>
      <c r="K490" s="225" t="s">
        <v>8</v>
      </c>
      <c r="L490" s="225" t="s">
        <v>8</v>
      </c>
    </row>
    <row r="491" spans="1:12" ht="46.5" customHeight="1">
      <c r="A491" s="245" t="s">
        <v>665</v>
      </c>
      <c r="B491" s="246" t="s">
        <v>639</v>
      </c>
      <c r="C491" s="246">
        <v>1</v>
      </c>
      <c r="D491" s="227" t="s">
        <v>637</v>
      </c>
      <c r="E491" s="227"/>
      <c r="F491" s="248">
        <v>43115</v>
      </c>
      <c r="G491" s="225" t="s">
        <v>8</v>
      </c>
      <c r="H491" s="225" t="s">
        <v>8</v>
      </c>
      <c r="I491" s="225" t="s">
        <v>8</v>
      </c>
      <c r="J491" s="225" t="s">
        <v>8</v>
      </c>
      <c r="K491" s="225" t="s">
        <v>8</v>
      </c>
      <c r="L491" s="225" t="s">
        <v>8</v>
      </c>
    </row>
    <row r="492" spans="1:12" ht="46.5" customHeight="1">
      <c r="A492" s="245" t="s">
        <v>666</v>
      </c>
      <c r="B492" s="246" t="s">
        <v>667</v>
      </c>
      <c r="C492" s="246"/>
      <c r="D492" s="227" t="s">
        <v>637</v>
      </c>
      <c r="E492" s="227">
        <v>2015</v>
      </c>
      <c r="F492" s="227">
        <v>2020</v>
      </c>
      <c r="G492" s="244">
        <v>500692.34</v>
      </c>
      <c r="H492" s="247">
        <v>300298.46000000002</v>
      </c>
      <c r="I492" s="244">
        <v>379600</v>
      </c>
      <c r="J492" s="244">
        <v>379444.67</v>
      </c>
      <c r="K492" s="244"/>
      <c r="L492" s="244"/>
    </row>
    <row r="493" spans="1:12" ht="46.5" customHeight="1">
      <c r="A493" s="245" t="s">
        <v>668</v>
      </c>
      <c r="B493" s="246" t="s">
        <v>639</v>
      </c>
      <c r="C493" s="246">
        <v>1</v>
      </c>
      <c r="D493" s="227" t="s">
        <v>637</v>
      </c>
      <c r="E493" s="227"/>
      <c r="F493" s="248">
        <v>42384</v>
      </c>
      <c r="G493" s="225" t="s">
        <v>8</v>
      </c>
      <c r="H493" s="225" t="s">
        <v>8</v>
      </c>
      <c r="I493" s="225" t="s">
        <v>8</v>
      </c>
      <c r="J493" s="225" t="s">
        <v>8</v>
      </c>
      <c r="K493" s="225" t="s">
        <v>8</v>
      </c>
      <c r="L493" s="225" t="s">
        <v>8</v>
      </c>
    </row>
    <row r="494" spans="1:12" ht="46.5" customHeight="1">
      <c r="A494" s="245" t="s">
        <v>669</v>
      </c>
      <c r="B494" s="246" t="s">
        <v>639</v>
      </c>
      <c r="C494" s="246">
        <v>1</v>
      </c>
      <c r="D494" s="227" t="s">
        <v>637</v>
      </c>
      <c r="E494" s="227"/>
      <c r="F494" s="248">
        <v>42750</v>
      </c>
      <c r="G494" s="225" t="s">
        <v>8</v>
      </c>
      <c r="H494" s="225" t="s">
        <v>8</v>
      </c>
      <c r="I494" s="225" t="s">
        <v>8</v>
      </c>
      <c r="J494" s="225" t="s">
        <v>8</v>
      </c>
      <c r="K494" s="225" t="s">
        <v>8</v>
      </c>
      <c r="L494" s="225" t="s">
        <v>8</v>
      </c>
    </row>
    <row r="495" spans="1:12" ht="46.5" customHeight="1">
      <c r="A495" s="245" t="s">
        <v>670</v>
      </c>
      <c r="B495" s="246" t="s">
        <v>639</v>
      </c>
      <c r="C495" s="246">
        <v>1</v>
      </c>
      <c r="D495" s="227" t="s">
        <v>637</v>
      </c>
      <c r="E495" s="227"/>
      <c r="F495" s="248">
        <v>43115</v>
      </c>
      <c r="G495" s="225" t="s">
        <v>8</v>
      </c>
      <c r="H495" s="225" t="s">
        <v>8</v>
      </c>
      <c r="I495" s="225" t="s">
        <v>8</v>
      </c>
      <c r="J495" s="225" t="s">
        <v>8</v>
      </c>
      <c r="K495" s="225" t="s">
        <v>8</v>
      </c>
      <c r="L495" s="225" t="s">
        <v>8</v>
      </c>
    </row>
    <row r="496" spans="1:12" ht="46.5" customHeight="1">
      <c r="A496" s="245" t="s">
        <v>671</v>
      </c>
      <c r="B496" s="246" t="s">
        <v>672</v>
      </c>
      <c r="C496" s="246"/>
      <c r="D496" s="227" t="s">
        <v>673</v>
      </c>
      <c r="E496" s="227">
        <v>2015</v>
      </c>
      <c r="F496" s="227">
        <v>2020</v>
      </c>
      <c r="G496" s="526">
        <v>11360482</v>
      </c>
      <c r="H496" s="526">
        <v>11345873.01</v>
      </c>
      <c r="I496" s="244"/>
      <c r="J496" s="244"/>
      <c r="K496" s="244"/>
      <c r="L496" s="244"/>
    </row>
    <row r="497" spans="1:12" ht="46.5" customHeight="1">
      <c r="A497" s="245" t="s">
        <v>674</v>
      </c>
      <c r="B497" s="246" t="s">
        <v>639</v>
      </c>
      <c r="C497" s="246">
        <v>1</v>
      </c>
      <c r="D497" s="227"/>
      <c r="E497" s="227"/>
      <c r="F497" s="248">
        <v>42384</v>
      </c>
      <c r="G497" s="225" t="s">
        <v>8</v>
      </c>
      <c r="H497" s="225" t="s">
        <v>8</v>
      </c>
      <c r="I497" s="225" t="s">
        <v>8</v>
      </c>
      <c r="J497" s="225" t="s">
        <v>8</v>
      </c>
      <c r="K497" s="225" t="s">
        <v>8</v>
      </c>
      <c r="L497" s="225" t="s">
        <v>8</v>
      </c>
    </row>
    <row r="498" spans="1:12" ht="46.5" customHeight="1">
      <c r="A498" s="245" t="s">
        <v>675</v>
      </c>
      <c r="B498" s="246" t="s">
        <v>639</v>
      </c>
      <c r="C498" s="246">
        <v>1</v>
      </c>
      <c r="D498" s="227"/>
      <c r="E498" s="227"/>
      <c r="F498" s="248">
        <v>42750</v>
      </c>
      <c r="G498" s="225" t="s">
        <v>8</v>
      </c>
      <c r="H498" s="225" t="s">
        <v>8</v>
      </c>
      <c r="I498" s="225" t="s">
        <v>8</v>
      </c>
      <c r="J498" s="225" t="s">
        <v>8</v>
      </c>
      <c r="K498" s="225" t="s">
        <v>8</v>
      </c>
      <c r="L498" s="225" t="s">
        <v>8</v>
      </c>
    </row>
    <row r="499" spans="1:12" ht="46.5" customHeight="1">
      <c r="A499" s="245" t="s">
        <v>676</v>
      </c>
      <c r="B499" s="246" t="s">
        <v>639</v>
      </c>
      <c r="C499" s="246">
        <v>1</v>
      </c>
      <c r="D499" s="227"/>
      <c r="E499" s="227"/>
      <c r="F499" s="248">
        <v>43115</v>
      </c>
      <c r="G499" s="225" t="s">
        <v>8</v>
      </c>
      <c r="H499" s="225" t="s">
        <v>8</v>
      </c>
      <c r="I499" s="225" t="s">
        <v>8</v>
      </c>
      <c r="J499" s="225" t="s">
        <v>8</v>
      </c>
      <c r="K499" s="225" t="s">
        <v>8</v>
      </c>
      <c r="L499" s="225" t="s">
        <v>8</v>
      </c>
    </row>
    <row r="500" spans="1:12" ht="46.5" customHeight="1">
      <c r="A500" s="245" t="s">
        <v>677</v>
      </c>
      <c r="B500" s="246" t="s">
        <v>678</v>
      </c>
      <c r="C500" s="246"/>
      <c r="D500" s="227" t="s">
        <v>679</v>
      </c>
      <c r="E500" s="227">
        <v>2015</v>
      </c>
      <c r="F500" s="227">
        <v>2015</v>
      </c>
      <c r="G500" s="244">
        <v>16625210.73</v>
      </c>
      <c r="H500" s="247">
        <v>16625210.73</v>
      </c>
      <c r="I500" s="244"/>
      <c r="J500" s="244"/>
      <c r="K500" s="244"/>
      <c r="L500" s="244"/>
    </row>
    <row r="501" spans="1:12" ht="46.5" customHeight="1">
      <c r="A501" s="245" t="s">
        <v>680</v>
      </c>
      <c r="B501" s="246" t="s">
        <v>639</v>
      </c>
      <c r="C501" s="246">
        <v>1</v>
      </c>
      <c r="D501" s="227"/>
      <c r="E501" s="227"/>
      <c r="F501" s="248">
        <v>42384</v>
      </c>
      <c r="G501" s="225" t="s">
        <v>8</v>
      </c>
      <c r="H501" s="225" t="s">
        <v>8</v>
      </c>
      <c r="I501" s="225" t="s">
        <v>8</v>
      </c>
      <c r="J501" s="225" t="s">
        <v>8</v>
      </c>
      <c r="K501" s="225" t="s">
        <v>8</v>
      </c>
      <c r="L501" s="225" t="s">
        <v>8</v>
      </c>
    </row>
    <row r="502" spans="1:12" ht="46.5" customHeight="1">
      <c r="A502" s="245" t="s">
        <v>681</v>
      </c>
      <c r="B502" s="246" t="s">
        <v>682</v>
      </c>
      <c r="C502" s="246"/>
      <c r="D502" s="227" t="s">
        <v>637</v>
      </c>
      <c r="E502" s="227">
        <v>2015</v>
      </c>
      <c r="F502" s="227">
        <v>2020</v>
      </c>
      <c r="G502" s="244"/>
      <c r="H502" s="247"/>
      <c r="I502" s="244">
        <v>29700</v>
      </c>
      <c r="J502" s="244">
        <v>29700</v>
      </c>
      <c r="K502" s="244"/>
      <c r="L502" s="244"/>
    </row>
    <row r="503" spans="1:12" ht="46.5" customHeight="1">
      <c r="A503" s="245" t="s">
        <v>683</v>
      </c>
      <c r="B503" s="246" t="s">
        <v>639</v>
      </c>
      <c r="C503" s="246">
        <v>1</v>
      </c>
      <c r="D503" s="227" t="s">
        <v>637</v>
      </c>
      <c r="E503" s="227"/>
      <c r="F503" s="248">
        <v>42384</v>
      </c>
      <c r="G503" s="225" t="s">
        <v>8</v>
      </c>
      <c r="H503" s="225" t="s">
        <v>8</v>
      </c>
      <c r="I503" s="225" t="s">
        <v>8</v>
      </c>
      <c r="J503" s="225" t="s">
        <v>8</v>
      </c>
      <c r="K503" s="225" t="s">
        <v>8</v>
      </c>
      <c r="L503" s="225" t="s">
        <v>8</v>
      </c>
    </row>
    <row r="504" spans="1:12" ht="46.5" customHeight="1">
      <c r="A504" s="245" t="s">
        <v>684</v>
      </c>
      <c r="B504" s="246" t="s">
        <v>639</v>
      </c>
      <c r="C504" s="246">
        <v>1</v>
      </c>
      <c r="D504" s="227" t="s">
        <v>637</v>
      </c>
      <c r="E504" s="227"/>
      <c r="F504" s="248">
        <v>42750</v>
      </c>
      <c r="G504" s="225" t="s">
        <v>8</v>
      </c>
      <c r="H504" s="225" t="s">
        <v>8</v>
      </c>
      <c r="I504" s="225" t="s">
        <v>8</v>
      </c>
      <c r="J504" s="225" t="s">
        <v>8</v>
      </c>
      <c r="K504" s="225" t="s">
        <v>8</v>
      </c>
      <c r="L504" s="225" t="s">
        <v>8</v>
      </c>
    </row>
    <row r="505" spans="1:12" ht="46.5" customHeight="1">
      <c r="A505" s="245" t="s">
        <v>685</v>
      </c>
      <c r="B505" s="246" t="s">
        <v>639</v>
      </c>
      <c r="C505" s="246">
        <v>1</v>
      </c>
      <c r="D505" s="227" t="s">
        <v>637</v>
      </c>
      <c r="E505" s="227"/>
      <c r="F505" s="248">
        <v>43115</v>
      </c>
      <c r="G505" s="225" t="s">
        <v>8</v>
      </c>
      <c r="H505" s="225" t="s">
        <v>8</v>
      </c>
      <c r="I505" s="225" t="s">
        <v>8</v>
      </c>
      <c r="J505" s="225" t="s">
        <v>8</v>
      </c>
      <c r="K505" s="225" t="s">
        <v>8</v>
      </c>
      <c r="L505" s="225" t="s">
        <v>8</v>
      </c>
    </row>
    <row r="506" spans="1:12" ht="46.5" customHeight="1">
      <c r="A506" s="245" t="s">
        <v>686</v>
      </c>
      <c r="B506" s="246" t="s">
        <v>687</v>
      </c>
      <c r="C506" s="246"/>
      <c r="D506" s="227" t="s">
        <v>637</v>
      </c>
      <c r="E506" s="227">
        <v>2015</v>
      </c>
      <c r="F506" s="227">
        <v>2020</v>
      </c>
      <c r="G506" s="244"/>
      <c r="H506" s="247"/>
      <c r="I506" s="244">
        <v>24700</v>
      </c>
      <c r="J506" s="244">
        <v>24700</v>
      </c>
      <c r="K506" s="244"/>
      <c r="L506" s="244"/>
    </row>
    <row r="507" spans="1:12" ht="46.5" customHeight="1">
      <c r="A507" s="245" t="s">
        <v>688</v>
      </c>
      <c r="B507" s="246" t="s">
        <v>639</v>
      </c>
      <c r="C507" s="246">
        <v>1</v>
      </c>
      <c r="D507" s="227" t="s">
        <v>637</v>
      </c>
      <c r="E507" s="227"/>
      <c r="F507" s="248">
        <v>42384</v>
      </c>
      <c r="G507" s="225" t="s">
        <v>8</v>
      </c>
      <c r="H507" s="225" t="s">
        <v>8</v>
      </c>
      <c r="I507" s="225" t="s">
        <v>8</v>
      </c>
      <c r="J507" s="225" t="s">
        <v>8</v>
      </c>
      <c r="K507" s="225" t="s">
        <v>8</v>
      </c>
      <c r="L507" s="225" t="s">
        <v>8</v>
      </c>
    </row>
    <row r="508" spans="1:12" ht="46.5" customHeight="1">
      <c r="A508" s="245" t="s">
        <v>689</v>
      </c>
      <c r="B508" s="246" t="s">
        <v>639</v>
      </c>
      <c r="C508" s="246">
        <v>1</v>
      </c>
      <c r="D508" s="227" t="s">
        <v>637</v>
      </c>
      <c r="E508" s="227"/>
      <c r="F508" s="248">
        <v>42750</v>
      </c>
      <c r="G508" s="225" t="s">
        <v>8</v>
      </c>
      <c r="H508" s="225" t="s">
        <v>8</v>
      </c>
      <c r="I508" s="225" t="s">
        <v>8</v>
      </c>
      <c r="J508" s="225" t="s">
        <v>8</v>
      </c>
      <c r="K508" s="225" t="s">
        <v>8</v>
      </c>
      <c r="L508" s="225" t="s">
        <v>8</v>
      </c>
    </row>
    <row r="509" spans="1:12" ht="46.5" customHeight="1">
      <c r="A509" s="245" t="s">
        <v>690</v>
      </c>
      <c r="B509" s="246" t="s">
        <v>639</v>
      </c>
      <c r="C509" s="246">
        <v>1</v>
      </c>
      <c r="D509" s="227" t="s">
        <v>637</v>
      </c>
      <c r="E509" s="227"/>
      <c r="F509" s="248">
        <v>43115</v>
      </c>
      <c r="G509" s="225" t="s">
        <v>8</v>
      </c>
      <c r="H509" s="225" t="s">
        <v>8</v>
      </c>
      <c r="I509" s="225" t="s">
        <v>8</v>
      </c>
      <c r="J509" s="225" t="s">
        <v>8</v>
      </c>
      <c r="K509" s="225" t="s">
        <v>8</v>
      </c>
      <c r="L509" s="225" t="s">
        <v>8</v>
      </c>
    </row>
    <row r="510" spans="1:12" ht="46.5" customHeight="1">
      <c r="A510" s="245" t="s">
        <v>691</v>
      </c>
      <c r="B510" s="246" t="s">
        <v>692</v>
      </c>
      <c r="C510" s="246"/>
      <c r="D510" s="227" t="s">
        <v>637</v>
      </c>
      <c r="E510" s="227">
        <v>2015</v>
      </c>
      <c r="F510" s="227">
        <v>2020</v>
      </c>
      <c r="G510" s="244"/>
      <c r="H510" s="247"/>
      <c r="I510" s="244">
        <v>307759</v>
      </c>
      <c r="J510" s="244">
        <v>307759</v>
      </c>
      <c r="K510" s="244"/>
      <c r="L510" s="244"/>
    </row>
    <row r="511" spans="1:12" ht="46.5" customHeight="1">
      <c r="A511" s="245" t="s">
        <v>693</v>
      </c>
      <c r="B511" s="246" t="s">
        <v>639</v>
      </c>
      <c r="C511" s="246">
        <v>1</v>
      </c>
      <c r="D511" s="227" t="s">
        <v>637</v>
      </c>
      <c r="E511" s="227"/>
      <c r="F511" s="248">
        <v>42384</v>
      </c>
      <c r="G511" s="225" t="s">
        <v>8</v>
      </c>
      <c r="H511" s="225" t="s">
        <v>8</v>
      </c>
      <c r="I511" s="225" t="s">
        <v>8</v>
      </c>
      <c r="J511" s="225" t="s">
        <v>8</v>
      </c>
      <c r="K511" s="225" t="s">
        <v>8</v>
      </c>
      <c r="L511" s="225" t="s">
        <v>8</v>
      </c>
    </row>
    <row r="512" spans="1:12" ht="46.5" customHeight="1">
      <c r="A512" s="245" t="s">
        <v>694</v>
      </c>
      <c r="B512" s="246" t="s">
        <v>639</v>
      </c>
      <c r="C512" s="246">
        <v>1</v>
      </c>
      <c r="D512" s="227" t="s">
        <v>637</v>
      </c>
      <c r="E512" s="227"/>
      <c r="F512" s="248">
        <v>42750</v>
      </c>
      <c r="G512" s="225" t="s">
        <v>8</v>
      </c>
      <c r="H512" s="225" t="s">
        <v>8</v>
      </c>
      <c r="I512" s="225" t="s">
        <v>8</v>
      </c>
      <c r="J512" s="225" t="s">
        <v>8</v>
      </c>
      <c r="K512" s="225" t="s">
        <v>8</v>
      </c>
      <c r="L512" s="225" t="s">
        <v>8</v>
      </c>
    </row>
    <row r="513" spans="1:16" ht="46.5" customHeight="1">
      <c r="A513" s="245" t="s">
        <v>695</v>
      </c>
      <c r="B513" s="246" t="s">
        <v>639</v>
      </c>
      <c r="C513" s="246">
        <v>1</v>
      </c>
      <c r="D513" s="227" t="s">
        <v>637</v>
      </c>
      <c r="E513" s="227"/>
      <c r="F513" s="248">
        <v>43115</v>
      </c>
      <c r="G513" s="225" t="s">
        <v>8</v>
      </c>
      <c r="H513" s="225" t="s">
        <v>8</v>
      </c>
      <c r="I513" s="225" t="s">
        <v>8</v>
      </c>
      <c r="J513" s="225" t="s">
        <v>8</v>
      </c>
      <c r="K513" s="225" t="s">
        <v>8</v>
      </c>
      <c r="L513" s="225" t="s">
        <v>8</v>
      </c>
    </row>
    <row r="514" spans="1:16" ht="46.5" customHeight="1">
      <c r="A514" s="245" t="s">
        <v>992</v>
      </c>
      <c r="B514" s="375" t="s">
        <v>993</v>
      </c>
      <c r="C514" s="246"/>
      <c r="D514" s="227" t="s">
        <v>637</v>
      </c>
      <c r="E514" s="227">
        <v>2015</v>
      </c>
      <c r="F514" s="227">
        <v>2020</v>
      </c>
      <c r="G514" s="244">
        <v>10643590</v>
      </c>
      <c r="H514" s="247">
        <v>10642431.140000001</v>
      </c>
      <c r="I514" s="244"/>
      <c r="J514" s="244"/>
      <c r="K514" s="244"/>
      <c r="L514" s="244"/>
    </row>
    <row r="515" spans="1:16" ht="46.5" customHeight="1">
      <c r="A515" s="245" t="s">
        <v>997</v>
      </c>
      <c r="B515" s="246" t="s">
        <v>639</v>
      </c>
      <c r="C515" s="246">
        <v>1</v>
      </c>
      <c r="D515" s="227" t="s">
        <v>637</v>
      </c>
      <c r="E515" s="227"/>
      <c r="F515" s="248">
        <v>42384</v>
      </c>
      <c r="G515" s="225" t="s">
        <v>8</v>
      </c>
      <c r="H515" s="225" t="s">
        <v>8</v>
      </c>
      <c r="I515" s="225" t="s">
        <v>8</v>
      </c>
      <c r="J515" s="225" t="s">
        <v>8</v>
      </c>
      <c r="K515" s="225" t="s">
        <v>8</v>
      </c>
      <c r="L515" s="225" t="s">
        <v>8</v>
      </c>
    </row>
    <row r="516" spans="1:16" ht="46.5" customHeight="1">
      <c r="A516" s="245" t="s">
        <v>998</v>
      </c>
      <c r="B516" s="246" t="s">
        <v>639</v>
      </c>
      <c r="C516" s="246">
        <v>1</v>
      </c>
      <c r="D516" s="227" t="s">
        <v>637</v>
      </c>
      <c r="E516" s="227"/>
      <c r="F516" s="248">
        <v>42750</v>
      </c>
      <c r="G516" s="225" t="s">
        <v>8</v>
      </c>
      <c r="H516" s="225" t="s">
        <v>8</v>
      </c>
      <c r="I516" s="225" t="s">
        <v>8</v>
      </c>
      <c r="J516" s="225" t="s">
        <v>8</v>
      </c>
      <c r="K516" s="225" t="s">
        <v>8</v>
      </c>
      <c r="L516" s="225" t="s">
        <v>8</v>
      </c>
    </row>
    <row r="517" spans="1:16" ht="46.5" customHeight="1">
      <c r="A517" s="245" t="s">
        <v>994</v>
      </c>
      <c r="B517" s="246" t="s">
        <v>639</v>
      </c>
      <c r="C517" s="246">
        <v>1</v>
      </c>
      <c r="D517" s="227" t="s">
        <v>637</v>
      </c>
      <c r="E517" s="227"/>
      <c r="F517" s="248">
        <v>43115</v>
      </c>
      <c r="G517" s="225" t="s">
        <v>8</v>
      </c>
      <c r="H517" s="225" t="s">
        <v>8</v>
      </c>
      <c r="I517" s="225" t="s">
        <v>8</v>
      </c>
      <c r="J517" s="225" t="s">
        <v>8</v>
      </c>
      <c r="K517" s="225" t="s">
        <v>8</v>
      </c>
      <c r="L517" s="225" t="s">
        <v>8</v>
      </c>
    </row>
    <row r="518" spans="1:16" ht="46.5" customHeight="1">
      <c r="A518" s="245" t="s">
        <v>995</v>
      </c>
      <c r="B518" s="376" t="s">
        <v>996</v>
      </c>
      <c r="C518" s="246"/>
      <c r="D518" s="227" t="s">
        <v>637</v>
      </c>
      <c r="E518" s="227">
        <v>2015</v>
      </c>
      <c r="F518" s="227">
        <v>2020</v>
      </c>
      <c r="G518" s="244">
        <v>45085</v>
      </c>
      <c r="H518" s="247">
        <v>45085</v>
      </c>
      <c r="I518" s="244"/>
      <c r="J518" s="244"/>
      <c r="K518" s="244"/>
      <c r="L518" s="244"/>
    </row>
    <row r="519" spans="1:16" s="1" customFormat="1" ht="22.5" customHeight="1">
      <c r="A519" s="471" t="s">
        <v>632</v>
      </c>
      <c r="B519" s="426"/>
      <c r="C519" s="426"/>
      <c r="D519" s="426"/>
      <c r="E519" s="426"/>
      <c r="F519" s="427"/>
      <c r="G519" s="247">
        <v>46337401.549999997</v>
      </c>
      <c r="H519" s="247">
        <v>45175822.079999998</v>
      </c>
      <c r="I519" s="244">
        <v>25689522.620000001</v>
      </c>
      <c r="J519" s="244">
        <v>11153099.869999999</v>
      </c>
      <c r="K519" s="244">
        <v>12375677.1</v>
      </c>
      <c r="L519" s="244">
        <v>6951971</v>
      </c>
    </row>
    <row r="520" spans="1:16" ht="46.5" customHeight="1">
      <c r="A520" s="469" t="s">
        <v>999</v>
      </c>
      <c r="B520" s="470"/>
      <c r="C520" s="470"/>
      <c r="D520" s="470"/>
      <c r="E520" s="470"/>
      <c r="F520" s="470"/>
      <c r="G520" s="470"/>
      <c r="H520" s="470"/>
      <c r="I520" s="470"/>
      <c r="J520" s="470"/>
      <c r="K520" s="470"/>
      <c r="L520" s="470"/>
    </row>
    <row r="521" spans="1:16" ht="15.75">
      <c r="A521" s="472" t="s">
        <v>697</v>
      </c>
      <c r="B521" s="473"/>
      <c r="C521" s="473"/>
      <c r="D521" s="473"/>
      <c r="E521" s="473"/>
      <c r="F521" s="473"/>
      <c r="G521" s="473"/>
      <c r="H521" s="473"/>
      <c r="I521" s="473"/>
      <c r="J521" s="473"/>
      <c r="K521" s="473"/>
      <c r="L521" s="473"/>
    </row>
    <row r="522" spans="1:16" s="1" customFormat="1" ht="47.25">
      <c r="A522" s="252" t="s">
        <v>3</v>
      </c>
      <c r="B522" s="253" t="s">
        <v>698</v>
      </c>
      <c r="C522" s="254"/>
      <c r="D522" s="255" t="s">
        <v>699</v>
      </c>
      <c r="E522" s="402">
        <v>42005</v>
      </c>
      <c r="F522" s="402">
        <v>42369</v>
      </c>
      <c r="G522" s="258" t="s">
        <v>700</v>
      </c>
      <c r="H522" s="265">
        <v>492000</v>
      </c>
      <c r="I522" s="256" t="s">
        <v>8</v>
      </c>
      <c r="J522" s="256" t="s">
        <v>8</v>
      </c>
      <c r="K522" s="256" t="s">
        <v>8</v>
      </c>
      <c r="L522" s="256"/>
    </row>
    <row r="523" spans="1:16" ht="158.25" customHeight="1">
      <c r="A523" s="252" t="s">
        <v>128</v>
      </c>
      <c r="B523" s="253" t="s">
        <v>701</v>
      </c>
      <c r="C523" s="257"/>
      <c r="D523" s="255" t="s">
        <v>699</v>
      </c>
      <c r="E523" s="402">
        <v>42005</v>
      </c>
      <c r="F523" s="402">
        <v>42369</v>
      </c>
      <c r="G523" s="258" t="s">
        <v>702</v>
      </c>
      <c r="H523" s="258" t="s">
        <v>702</v>
      </c>
      <c r="I523" s="256" t="s">
        <v>8</v>
      </c>
      <c r="J523" s="256" t="s">
        <v>8</v>
      </c>
      <c r="K523" s="256" t="s">
        <v>8</v>
      </c>
      <c r="L523" s="256" t="s">
        <v>8</v>
      </c>
      <c r="P523" s="3"/>
    </row>
    <row r="524" spans="1:16" ht="220.5">
      <c r="A524" s="259" t="s">
        <v>130</v>
      </c>
      <c r="B524" s="253" t="s">
        <v>703</v>
      </c>
      <c r="C524" s="254"/>
      <c r="D524" s="255" t="s">
        <v>699</v>
      </c>
      <c r="E524" s="402">
        <v>42005</v>
      </c>
      <c r="F524" s="402">
        <v>42369</v>
      </c>
      <c r="G524" s="258" t="s">
        <v>704</v>
      </c>
      <c r="H524" s="258" t="s">
        <v>704</v>
      </c>
      <c r="I524" s="256" t="s">
        <v>8</v>
      </c>
      <c r="J524" s="256" t="s">
        <v>8</v>
      </c>
      <c r="K524" s="256" t="s">
        <v>8</v>
      </c>
      <c r="L524" s="256" t="s">
        <v>8</v>
      </c>
    </row>
    <row r="525" spans="1:16" ht="94.5">
      <c r="A525" s="259" t="s">
        <v>320</v>
      </c>
      <c r="B525" s="253" t="s">
        <v>705</v>
      </c>
      <c r="C525" s="254"/>
      <c r="D525" s="255" t="s">
        <v>699</v>
      </c>
      <c r="E525" s="402">
        <v>42005</v>
      </c>
      <c r="F525" s="402">
        <v>42369</v>
      </c>
      <c r="G525" s="258" t="s">
        <v>702</v>
      </c>
      <c r="H525" s="258" t="s">
        <v>702</v>
      </c>
      <c r="I525" s="256" t="s">
        <v>8</v>
      </c>
      <c r="J525" s="256" t="s">
        <v>8</v>
      </c>
      <c r="K525" s="256" t="s">
        <v>8</v>
      </c>
      <c r="L525" s="256" t="s">
        <v>8</v>
      </c>
    </row>
    <row r="526" spans="1:16" ht="78.75">
      <c r="A526" s="259"/>
      <c r="B526" s="261" t="s">
        <v>706</v>
      </c>
      <c r="C526" s="254">
        <v>1</v>
      </c>
      <c r="D526" s="262"/>
      <c r="E526" s="255" t="s">
        <v>8</v>
      </c>
      <c r="F526" s="403">
        <v>42369</v>
      </c>
      <c r="G526" s="256" t="s">
        <v>8</v>
      </c>
      <c r="H526" s="256" t="s">
        <v>8</v>
      </c>
      <c r="I526" s="256" t="s">
        <v>8</v>
      </c>
      <c r="J526" s="256" t="s">
        <v>8</v>
      </c>
      <c r="K526" s="256" t="s">
        <v>8</v>
      </c>
      <c r="L526" s="256" t="s">
        <v>8</v>
      </c>
    </row>
    <row r="527" spans="1:16" ht="51">
      <c r="A527" s="438" t="s">
        <v>406</v>
      </c>
      <c r="B527" s="462" t="s">
        <v>707</v>
      </c>
      <c r="C527" s="263"/>
      <c r="D527" s="264" t="s">
        <v>708</v>
      </c>
      <c r="E527" s="402">
        <v>42005</v>
      </c>
      <c r="F527" s="402">
        <v>42369</v>
      </c>
      <c r="G527" s="266">
        <v>0</v>
      </c>
      <c r="H527" s="266">
        <v>0</v>
      </c>
      <c r="I527" s="267"/>
      <c r="J527" s="267"/>
      <c r="K527" s="256"/>
      <c r="L527" s="256"/>
    </row>
    <row r="528" spans="1:16" ht="51">
      <c r="A528" s="439"/>
      <c r="B528" s="463"/>
      <c r="C528" s="263"/>
      <c r="D528" s="264" t="s">
        <v>709</v>
      </c>
      <c r="E528" s="402">
        <v>42005</v>
      </c>
      <c r="F528" s="402">
        <v>42369</v>
      </c>
      <c r="G528" s="527">
        <v>0</v>
      </c>
      <c r="H528" s="528">
        <v>0</v>
      </c>
      <c r="I528" s="527">
        <v>0</v>
      </c>
      <c r="J528" s="528">
        <v>0</v>
      </c>
      <c r="K528" s="268"/>
      <c r="L528" s="268"/>
    </row>
    <row r="529" spans="1:28" s="250" customFormat="1" ht="51">
      <c r="A529" s="440"/>
      <c r="B529" s="464"/>
      <c r="C529" s="263"/>
      <c r="D529" s="264" t="s">
        <v>710</v>
      </c>
      <c r="E529" s="402">
        <v>42005</v>
      </c>
      <c r="F529" s="402">
        <v>42369</v>
      </c>
      <c r="G529" s="269">
        <v>0</v>
      </c>
      <c r="H529" s="269">
        <v>0</v>
      </c>
      <c r="I529" s="256"/>
      <c r="J529" s="256"/>
      <c r="K529" s="256"/>
      <c r="L529" s="256"/>
      <c r="M529" s="16"/>
      <c r="N529" s="16"/>
      <c r="O529" s="16"/>
      <c r="P529" s="16"/>
      <c r="Q529" s="16"/>
      <c r="R529" s="16"/>
      <c r="S529" s="16"/>
      <c r="T529" s="16"/>
      <c r="U529" s="16"/>
      <c r="V529" s="16"/>
      <c r="W529" s="16"/>
      <c r="X529" s="16"/>
      <c r="Y529" s="16"/>
      <c r="Z529" s="16"/>
      <c r="AA529" s="16"/>
      <c r="AB529" s="16"/>
    </row>
    <row r="530" spans="1:28" ht="111" thickBot="1">
      <c r="A530" s="259"/>
      <c r="B530" s="261" t="s">
        <v>711</v>
      </c>
      <c r="C530" s="254">
        <v>1</v>
      </c>
      <c r="D530" s="271"/>
      <c r="E530" s="272"/>
      <c r="F530" s="403">
        <v>42369</v>
      </c>
      <c r="G530" s="225" t="s">
        <v>8</v>
      </c>
      <c r="H530" s="225" t="s">
        <v>8</v>
      </c>
      <c r="I530" s="225" t="s">
        <v>8</v>
      </c>
      <c r="J530" s="225" t="s">
        <v>8</v>
      </c>
      <c r="K530" s="225" t="s">
        <v>8</v>
      </c>
      <c r="L530" s="225" t="s">
        <v>8</v>
      </c>
    </row>
    <row r="531" spans="1:28" ht="57.75" customHeight="1">
      <c r="A531" s="438" t="s">
        <v>423</v>
      </c>
      <c r="B531" s="456" t="s">
        <v>712</v>
      </c>
      <c r="C531" s="421"/>
      <c r="D531" s="255" t="s">
        <v>713</v>
      </c>
      <c r="E531" s="402">
        <v>42005</v>
      </c>
      <c r="F531" s="402">
        <v>42369</v>
      </c>
      <c r="G531" s="256">
        <v>0</v>
      </c>
      <c r="H531" s="256">
        <v>0</v>
      </c>
      <c r="I531" s="256"/>
      <c r="J531" s="256"/>
      <c r="K531" s="256"/>
      <c r="L531" s="256"/>
    </row>
    <row r="532" spans="1:28" ht="57" customHeight="1">
      <c r="A532" s="440"/>
      <c r="B532" s="457"/>
      <c r="C532" s="423"/>
      <c r="D532" s="255" t="s">
        <v>708</v>
      </c>
      <c r="E532" s="402">
        <v>42005</v>
      </c>
      <c r="F532" s="402">
        <v>42369</v>
      </c>
      <c r="G532" s="266">
        <v>0</v>
      </c>
      <c r="H532" s="256">
        <v>0</v>
      </c>
      <c r="I532" s="256"/>
      <c r="J532" s="256"/>
      <c r="K532" s="256"/>
      <c r="L532" s="256"/>
    </row>
    <row r="533" spans="1:28" ht="47.25">
      <c r="A533" s="259"/>
      <c r="B533" s="261" t="s">
        <v>714</v>
      </c>
      <c r="C533" s="254">
        <v>1</v>
      </c>
      <c r="D533" s="255"/>
      <c r="E533" s="260"/>
      <c r="F533" s="403">
        <v>42369</v>
      </c>
      <c r="G533" s="225" t="s">
        <v>8</v>
      </c>
      <c r="H533" s="225" t="s">
        <v>8</v>
      </c>
      <c r="I533" s="225" t="s">
        <v>8</v>
      </c>
      <c r="J533" s="225" t="s">
        <v>8</v>
      </c>
      <c r="K533" s="225" t="s">
        <v>8</v>
      </c>
      <c r="L533" s="225" t="s">
        <v>8</v>
      </c>
    </row>
    <row r="534" spans="1:28" ht="51.75" customHeight="1">
      <c r="A534" s="259" t="s">
        <v>337</v>
      </c>
      <c r="B534" s="253" t="s">
        <v>715</v>
      </c>
      <c r="C534" s="254"/>
      <c r="D534" s="255" t="s">
        <v>709</v>
      </c>
      <c r="E534" s="402">
        <v>42005</v>
      </c>
      <c r="F534" s="402">
        <v>43100</v>
      </c>
      <c r="G534" s="256">
        <v>0</v>
      </c>
      <c r="H534" s="256">
        <v>0</v>
      </c>
      <c r="I534" s="256"/>
      <c r="J534" s="256"/>
      <c r="K534" s="256"/>
      <c r="L534" s="256"/>
    </row>
    <row r="535" spans="1:28" ht="38.25" customHeight="1">
      <c r="A535" s="259"/>
      <c r="B535" s="261" t="s">
        <v>716</v>
      </c>
      <c r="C535" s="254">
        <v>1</v>
      </c>
      <c r="D535" s="255"/>
      <c r="E535" s="260"/>
      <c r="F535" s="403">
        <v>43100</v>
      </c>
      <c r="G535" s="225" t="s">
        <v>8</v>
      </c>
      <c r="H535" s="225" t="s">
        <v>8</v>
      </c>
      <c r="I535" s="225" t="s">
        <v>8</v>
      </c>
      <c r="J535" s="225" t="s">
        <v>8</v>
      </c>
      <c r="K535" s="225" t="s">
        <v>8</v>
      </c>
      <c r="L535" s="225" t="s">
        <v>8</v>
      </c>
    </row>
    <row r="536" spans="1:28" ht="78.75">
      <c r="A536" s="259" t="s">
        <v>717</v>
      </c>
      <c r="B536" s="253" t="s">
        <v>718</v>
      </c>
      <c r="C536" s="254"/>
      <c r="D536" s="255" t="s">
        <v>709</v>
      </c>
      <c r="E536" s="402">
        <v>42005</v>
      </c>
      <c r="F536" s="402">
        <v>43100</v>
      </c>
      <c r="G536" s="256">
        <v>0</v>
      </c>
      <c r="H536" s="256">
        <v>0</v>
      </c>
      <c r="I536" s="256"/>
      <c r="J536" s="256"/>
      <c r="K536" s="256"/>
      <c r="L536" s="256"/>
    </row>
    <row r="537" spans="1:28" ht="66" customHeight="1">
      <c r="A537" s="259"/>
      <c r="B537" s="261" t="s">
        <v>719</v>
      </c>
      <c r="C537" s="254">
        <v>1</v>
      </c>
      <c r="D537" s="255"/>
      <c r="E537" s="260"/>
      <c r="F537" s="403">
        <v>42735</v>
      </c>
      <c r="G537" s="225" t="s">
        <v>8</v>
      </c>
      <c r="H537" s="225" t="s">
        <v>8</v>
      </c>
      <c r="I537" s="225" t="s">
        <v>8</v>
      </c>
      <c r="J537" s="225" t="s">
        <v>8</v>
      </c>
      <c r="K537" s="225" t="s">
        <v>8</v>
      </c>
      <c r="L537" s="225" t="s">
        <v>8</v>
      </c>
    </row>
    <row r="538" spans="1:28" ht="78.75">
      <c r="A538" s="474" t="s">
        <v>720</v>
      </c>
      <c r="B538" s="475" t="s">
        <v>721</v>
      </c>
      <c r="C538" s="421"/>
      <c r="D538" s="255" t="s">
        <v>722</v>
      </c>
      <c r="E538" s="402">
        <v>42005</v>
      </c>
      <c r="F538" s="402">
        <v>42369</v>
      </c>
      <c r="G538" s="266">
        <v>0</v>
      </c>
      <c r="H538" s="256"/>
      <c r="I538" s="256"/>
      <c r="J538" s="256"/>
      <c r="K538" s="256"/>
      <c r="L538" s="256"/>
    </row>
    <row r="539" spans="1:28" ht="63">
      <c r="A539" s="474"/>
      <c r="B539" s="475"/>
      <c r="C539" s="422"/>
      <c r="D539" s="255" t="s">
        <v>710</v>
      </c>
      <c r="E539" s="402">
        <v>42005</v>
      </c>
      <c r="F539" s="402">
        <v>42369</v>
      </c>
      <c r="G539" s="265">
        <v>0</v>
      </c>
      <c r="H539" s="265">
        <v>0</v>
      </c>
      <c r="I539" s="256"/>
      <c r="J539" s="256"/>
      <c r="K539" s="256"/>
      <c r="L539" s="256"/>
    </row>
    <row r="540" spans="1:28" ht="63">
      <c r="A540" s="474"/>
      <c r="B540" s="475"/>
      <c r="C540" s="423"/>
      <c r="D540" s="255" t="s">
        <v>709</v>
      </c>
      <c r="E540" s="402">
        <v>42005</v>
      </c>
      <c r="F540" s="402">
        <v>42369</v>
      </c>
      <c r="G540" s="377">
        <v>0</v>
      </c>
      <c r="H540" s="265">
        <v>0</v>
      </c>
      <c r="I540" s="256"/>
      <c r="J540" s="256"/>
      <c r="K540" s="256"/>
      <c r="L540" s="256"/>
    </row>
    <row r="541" spans="1:28" ht="94.5">
      <c r="A541" s="438" t="s">
        <v>723</v>
      </c>
      <c r="B541" s="456" t="s">
        <v>724</v>
      </c>
      <c r="C541" s="421"/>
      <c r="D541" s="255" t="s">
        <v>713</v>
      </c>
      <c r="E541" s="403">
        <v>42005</v>
      </c>
      <c r="F541" s="402">
        <v>42369</v>
      </c>
      <c r="G541" s="265">
        <v>0</v>
      </c>
      <c r="H541" s="256">
        <v>0</v>
      </c>
      <c r="I541" s="256"/>
      <c r="J541" s="256"/>
      <c r="K541" s="256"/>
      <c r="L541" s="256"/>
    </row>
    <row r="542" spans="1:28" ht="63">
      <c r="A542" s="440"/>
      <c r="B542" s="457"/>
      <c r="C542" s="423"/>
      <c r="D542" s="255" t="s">
        <v>710</v>
      </c>
      <c r="E542" s="403">
        <v>42005</v>
      </c>
      <c r="F542" s="402">
        <v>42369</v>
      </c>
      <c r="G542" s="256">
        <v>0</v>
      </c>
      <c r="H542" s="256">
        <v>0</v>
      </c>
      <c r="I542" s="256"/>
      <c r="J542" s="256"/>
      <c r="K542" s="256"/>
      <c r="L542" s="256"/>
    </row>
    <row r="543" spans="1:28" ht="94.5">
      <c r="A543" s="438" t="s">
        <v>725</v>
      </c>
      <c r="B543" s="456" t="s">
        <v>726</v>
      </c>
      <c r="C543" s="421"/>
      <c r="D543" s="255" t="s">
        <v>727</v>
      </c>
      <c r="E543" s="403">
        <v>42005</v>
      </c>
      <c r="F543" s="402">
        <v>42369</v>
      </c>
      <c r="G543" s="256">
        <v>0</v>
      </c>
      <c r="H543" s="256">
        <v>0</v>
      </c>
      <c r="I543" s="256"/>
      <c r="J543" s="256"/>
      <c r="K543" s="256"/>
      <c r="L543" s="256"/>
    </row>
    <row r="544" spans="1:28" ht="41.25" customHeight="1">
      <c r="A544" s="440"/>
      <c r="B544" s="457"/>
      <c r="C544" s="423"/>
      <c r="D544" s="255" t="s">
        <v>709</v>
      </c>
      <c r="E544" s="403">
        <v>42005</v>
      </c>
      <c r="F544" s="402">
        <v>42369</v>
      </c>
      <c r="G544" s="265">
        <v>0</v>
      </c>
      <c r="H544" s="265">
        <v>0</v>
      </c>
      <c r="I544" s="256"/>
      <c r="J544" s="256"/>
      <c r="K544" s="256"/>
      <c r="L544" s="256"/>
    </row>
    <row r="545" spans="1:12" ht="56.25" customHeight="1">
      <c r="A545" s="438" t="s">
        <v>728</v>
      </c>
      <c r="B545" s="456" t="s">
        <v>729</v>
      </c>
      <c r="C545" s="421"/>
      <c r="D545" s="255" t="s">
        <v>730</v>
      </c>
      <c r="E545" s="403">
        <v>42005</v>
      </c>
      <c r="F545" s="402">
        <v>42369</v>
      </c>
      <c r="G545" s="256">
        <v>0</v>
      </c>
      <c r="H545" s="256">
        <v>0</v>
      </c>
      <c r="I545" s="256"/>
      <c r="J545" s="256"/>
      <c r="K545" s="256"/>
      <c r="L545" s="256"/>
    </row>
    <row r="546" spans="1:12" ht="58.5" customHeight="1">
      <c r="A546" s="439"/>
      <c r="B546" s="458"/>
      <c r="C546" s="422"/>
      <c r="D546" s="255" t="s">
        <v>731</v>
      </c>
      <c r="E546" s="403">
        <v>42005</v>
      </c>
      <c r="F546" s="402">
        <v>42369</v>
      </c>
      <c r="G546" s="265">
        <v>0</v>
      </c>
      <c r="H546" s="256">
        <v>0</v>
      </c>
      <c r="I546" s="256"/>
      <c r="J546" s="256"/>
      <c r="K546" s="256"/>
      <c r="L546" s="256"/>
    </row>
    <row r="547" spans="1:12" ht="69.75" customHeight="1">
      <c r="A547" s="440"/>
      <c r="B547" s="457"/>
      <c r="C547" s="423"/>
      <c r="D547" s="255" t="s">
        <v>708</v>
      </c>
      <c r="E547" s="403">
        <v>42005</v>
      </c>
      <c r="F547" s="402">
        <v>42369</v>
      </c>
      <c r="G547" s="265"/>
      <c r="H547" s="256"/>
      <c r="I547" s="256"/>
      <c r="J547" s="256"/>
      <c r="K547" s="256"/>
      <c r="L547" s="256"/>
    </row>
    <row r="548" spans="1:12" s="251" customFormat="1" ht="64.5" customHeight="1">
      <c r="A548" s="438" t="s">
        <v>732</v>
      </c>
      <c r="B548" s="456" t="s">
        <v>733</v>
      </c>
      <c r="C548" s="421"/>
      <c r="D548" s="273" t="s">
        <v>727</v>
      </c>
      <c r="E548" s="403">
        <v>42005</v>
      </c>
      <c r="F548" s="402">
        <v>42369</v>
      </c>
      <c r="G548" s="274"/>
      <c r="H548" s="270"/>
      <c r="I548" s="267"/>
      <c r="J548" s="267"/>
      <c r="K548" s="267"/>
      <c r="L548" s="267"/>
    </row>
    <row r="549" spans="1:12" ht="63">
      <c r="A549" s="440"/>
      <c r="B549" s="457"/>
      <c r="C549" s="423"/>
      <c r="D549" s="255" t="s">
        <v>709</v>
      </c>
      <c r="E549" s="403">
        <v>42005</v>
      </c>
      <c r="F549" s="402">
        <v>42369</v>
      </c>
      <c r="G549" s="265"/>
      <c r="H549" s="265"/>
      <c r="I549" s="256"/>
      <c r="J549" s="256"/>
      <c r="K549" s="256"/>
      <c r="L549" s="256"/>
    </row>
    <row r="550" spans="1:12" ht="65.25" customHeight="1">
      <c r="A550" s="259" t="s">
        <v>734</v>
      </c>
      <c r="B550" s="253" t="s">
        <v>735</v>
      </c>
      <c r="C550" s="254"/>
      <c r="D550" s="275" t="s">
        <v>710</v>
      </c>
      <c r="E550" s="403">
        <v>42005</v>
      </c>
      <c r="F550" s="402">
        <v>42369</v>
      </c>
      <c r="G550" s="265"/>
      <c r="H550" s="256"/>
      <c r="I550" s="256"/>
      <c r="J550" s="256"/>
      <c r="K550" s="256"/>
      <c r="L550" s="256"/>
    </row>
    <row r="551" spans="1:12" s="19" customFormat="1" ht="58.5" customHeight="1">
      <c r="A551" s="438" t="s">
        <v>736</v>
      </c>
      <c r="B551" s="456" t="s">
        <v>737</v>
      </c>
      <c r="C551" s="421"/>
      <c r="D551" s="255" t="s">
        <v>727</v>
      </c>
      <c r="E551" s="403">
        <v>42005</v>
      </c>
      <c r="F551" s="402">
        <v>42369</v>
      </c>
      <c r="G551" s="270"/>
      <c r="H551" s="270"/>
      <c r="I551" s="256"/>
      <c r="J551" s="256"/>
      <c r="K551" s="256"/>
      <c r="L551" s="256"/>
    </row>
    <row r="552" spans="1:12" ht="63">
      <c r="A552" s="440"/>
      <c r="B552" s="457"/>
      <c r="C552" s="423"/>
      <c r="D552" s="255" t="s">
        <v>709</v>
      </c>
      <c r="E552" s="403">
        <v>42005</v>
      </c>
      <c r="F552" s="402">
        <v>42369</v>
      </c>
      <c r="G552" s="265"/>
      <c r="H552" s="256"/>
      <c r="I552" s="256"/>
      <c r="J552" s="256"/>
      <c r="K552" s="256"/>
      <c r="L552" s="256"/>
    </row>
    <row r="553" spans="1:12" ht="69" customHeight="1">
      <c r="A553" s="259" t="s">
        <v>738</v>
      </c>
      <c r="B553" s="253" t="s">
        <v>739</v>
      </c>
      <c r="C553" s="254"/>
      <c r="D553" s="255" t="s">
        <v>710</v>
      </c>
      <c r="E553" s="403">
        <v>42005</v>
      </c>
      <c r="F553" s="402">
        <v>42369</v>
      </c>
      <c r="G553" s="265"/>
      <c r="H553" s="256"/>
      <c r="I553" s="256"/>
      <c r="J553" s="256"/>
      <c r="K553" s="256"/>
      <c r="L553" s="256"/>
    </row>
    <row r="554" spans="1:12" ht="80.25" customHeight="1">
      <c r="A554" s="259"/>
      <c r="B554" s="261" t="s">
        <v>740</v>
      </c>
      <c r="C554" s="254">
        <v>1</v>
      </c>
      <c r="D554" s="255"/>
      <c r="E554" s="260"/>
      <c r="F554" s="403">
        <v>42369</v>
      </c>
      <c r="G554" s="225" t="s">
        <v>8</v>
      </c>
      <c r="H554" s="225" t="s">
        <v>8</v>
      </c>
      <c r="I554" s="225" t="s">
        <v>8</v>
      </c>
      <c r="J554" s="225" t="s">
        <v>8</v>
      </c>
      <c r="K554" s="225" t="s">
        <v>8</v>
      </c>
      <c r="L554" s="225" t="s">
        <v>8</v>
      </c>
    </row>
    <row r="555" spans="1:12" ht="96.75" customHeight="1">
      <c r="A555" s="259" t="s">
        <v>741</v>
      </c>
      <c r="B555" s="253" t="s">
        <v>742</v>
      </c>
      <c r="C555" s="254"/>
      <c r="D555" s="255" t="s">
        <v>743</v>
      </c>
      <c r="E555" s="402">
        <v>42005</v>
      </c>
      <c r="F555" s="402">
        <v>42369</v>
      </c>
      <c r="G555" s="276" t="s">
        <v>744</v>
      </c>
      <c r="H555" s="276" t="s">
        <v>744</v>
      </c>
      <c r="I555" s="256"/>
      <c r="J555" s="256"/>
      <c r="K555" s="256"/>
      <c r="L555" s="256"/>
    </row>
    <row r="556" spans="1:12" ht="47.25">
      <c r="A556" s="259"/>
      <c r="B556" s="261" t="s">
        <v>745</v>
      </c>
      <c r="C556" s="254">
        <v>1</v>
      </c>
      <c r="D556" s="255"/>
      <c r="E556" s="260"/>
      <c r="F556" s="403">
        <v>42369</v>
      </c>
      <c r="G556" s="225" t="s">
        <v>8</v>
      </c>
      <c r="H556" s="225" t="s">
        <v>8</v>
      </c>
      <c r="I556" s="225" t="s">
        <v>8</v>
      </c>
      <c r="J556" s="225" t="s">
        <v>8</v>
      </c>
      <c r="K556" s="225" t="s">
        <v>8</v>
      </c>
      <c r="L556" s="225" t="s">
        <v>8</v>
      </c>
    </row>
    <row r="557" spans="1:12" ht="15.75">
      <c r="A557" s="389"/>
      <c r="B557" s="390" t="s">
        <v>1025</v>
      </c>
      <c r="C557" s="254"/>
      <c r="D557" s="255"/>
      <c r="E557" s="260"/>
      <c r="F557" s="260"/>
      <c r="G557" s="225">
        <v>492000</v>
      </c>
      <c r="H557" s="225">
        <v>492000</v>
      </c>
      <c r="I557" s="225"/>
      <c r="J557" s="225"/>
      <c r="K557" s="225"/>
      <c r="L557" s="225"/>
    </row>
    <row r="558" spans="1:12" ht="24" customHeight="1">
      <c r="A558" s="454" t="s">
        <v>746</v>
      </c>
      <c r="B558" s="455"/>
      <c r="C558" s="455"/>
      <c r="D558" s="455"/>
      <c r="E558" s="455"/>
      <c r="F558" s="455"/>
      <c r="G558" s="455"/>
      <c r="H558" s="455"/>
      <c r="I558" s="455"/>
      <c r="J558" s="455"/>
      <c r="K558" s="455"/>
      <c r="L558" s="455"/>
    </row>
    <row r="559" spans="1:12" ht="78.75" customHeight="1">
      <c r="A559" s="259" t="s">
        <v>747</v>
      </c>
      <c r="B559" s="253" t="s">
        <v>748</v>
      </c>
      <c r="C559" s="254"/>
      <c r="D559" s="275" t="s">
        <v>749</v>
      </c>
      <c r="E559" s="403">
        <v>42005</v>
      </c>
      <c r="F559" s="403">
        <v>43100</v>
      </c>
      <c r="G559" s="527">
        <v>3342200</v>
      </c>
      <c r="H559" s="527">
        <v>2298500</v>
      </c>
      <c r="I559" s="256"/>
      <c r="J559" s="256"/>
      <c r="K559" s="256"/>
      <c r="L559" s="256"/>
    </row>
    <row r="560" spans="1:12" ht="74.25" customHeight="1">
      <c r="A560" s="259" t="s">
        <v>440</v>
      </c>
      <c r="B560" s="253" t="s">
        <v>750</v>
      </c>
      <c r="C560" s="254"/>
      <c r="D560" s="255" t="s">
        <v>749</v>
      </c>
      <c r="E560" s="403">
        <v>42005</v>
      </c>
      <c r="F560" s="403">
        <v>43100</v>
      </c>
      <c r="G560" s="277"/>
      <c r="H560" s="277"/>
      <c r="I560" s="256"/>
      <c r="J560" s="256"/>
      <c r="K560" s="256"/>
      <c r="L560" s="256"/>
    </row>
    <row r="561" spans="1:12" ht="111.75" customHeight="1">
      <c r="A561" s="259" t="s">
        <v>442</v>
      </c>
      <c r="B561" s="253" t="s">
        <v>751</v>
      </c>
      <c r="C561" s="254"/>
      <c r="D561" s="255" t="s">
        <v>749</v>
      </c>
      <c r="E561" s="403">
        <v>42005</v>
      </c>
      <c r="F561" s="403">
        <v>43100</v>
      </c>
      <c r="G561" s="265">
        <v>1157575</v>
      </c>
      <c r="H561" s="265">
        <v>295049.07</v>
      </c>
      <c r="I561" s="256"/>
      <c r="J561" s="256"/>
      <c r="K561" s="256"/>
      <c r="L561" s="256"/>
    </row>
    <row r="562" spans="1:12" ht="63" customHeight="1">
      <c r="A562" s="259" t="s">
        <v>752</v>
      </c>
      <c r="B562" s="253" t="s">
        <v>753</v>
      </c>
      <c r="C562" s="254"/>
      <c r="D562" s="255" t="s">
        <v>749</v>
      </c>
      <c r="E562" s="403">
        <v>42005</v>
      </c>
      <c r="F562" s="403">
        <v>43100</v>
      </c>
      <c r="G562" s="265">
        <v>684625</v>
      </c>
      <c r="H562" s="256">
        <v>0</v>
      </c>
      <c r="I562" s="256"/>
      <c r="J562" s="256"/>
      <c r="K562" s="256"/>
      <c r="L562" s="256"/>
    </row>
    <row r="563" spans="1:12" ht="51.75" customHeight="1">
      <c r="A563" s="259"/>
      <c r="B563" s="261" t="s">
        <v>754</v>
      </c>
      <c r="C563" s="254">
        <v>1</v>
      </c>
      <c r="D563" s="255"/>
      <c r="E563" s="260"/>
      <c r="F563" s="403">
        <v>42369</v>
      </c>
      <c r="G563" s="225" t="s">
        <v>8</v>
      </c>
      <c r="H563" s="225" t="s">
        <v>8</v>
      </c>
      <c r="I563" s="225" t="s">
        <v>8</v>
      </c>
      <c r="J563" s="225" t="s">
        <v>8</v>
      </c>
      <c r="K563" s="225" t="s">
        <v>8</v>
      </c>
      <c r="L563" s="225" t="s">
        <v>8</v>
      </c>
    </row>
    <row r="564" spans="1:12" ht="159.75" customHeight="1">
      <c r="A564" s="259" t="s">
        <v>448</v>
      </c>
      <c r="B564" s="253" t="s">
        <v>1029</v>
      </c>
      <c r="C564" s="254"/>
      <c r="D564" s="255" t="s">
        <v>755</v>
      </c>
      <c r="E564" s="260"/>
      <c r="F564" s="260"/>
      <c r="G564" s="256">
        <v>0</v>
      </c>
      <c r="H564" s="256">
        <v>0</v>
      </c>
      <c r="I564" s="256"/>
      <c r="J564" s="256"/>
      <c r="K564" s="256"/>
      <c r="L564" s="256"/>
    </row>
    <row r="565" spans="1:12" ht="139.5" customHeight="1">
      <c r="A565" s="259" t="s">
        <v>450</v>
      </c>
      <c r="B565" s="253" t="s">
        <v>756</v>
      </c>
      <c r="C565" s="254"/>
      <c r="D565" s="255" t="s">
        <v>755</v>
      </c>
      <c r="E565" s="260"/>
      <c r="F565" s="260"/>
      <c r="G565" s="256">
        <v>0</v>
      </c>
      <c r="H565" s="256">
        <v>0</v>
      </c>
      <c r="I565" s="256"/>
      <c r="J565" s="256"/>
      <c r="K565" s="256"/>
      <c r="L565" s="256"/>
    </row>
    <row r="566" spans="1:12" ht="122.25" customHeight="1">
      <c r="A566" s="259" t="s">
        <v>452</v>
      </c>
      <c r="B566" s="253" t="s">
        <v>757</v>
      </c>
      <c r="C566" s="254"/>
      <c r="D566" s="255" t="s">
        <v>755</v>
      </c>
      <c r="E566" s="255"/>
      <c r="F566" s="260"/>
      <c r="G566" s="256">
        <v>0</v>
      </c>
      <c r="H566" s="256">
        <v>0</v>
      </c>
      <c r="I566" s="256"/>
      <c r="J566" s="256"/>
      <c r="K566" s="256"/>
      <c r="L566" s="256" t="s">
        <v>8</v>
      </c>
    </row>
    <row r="567" spans="1:12" ht="78.75">
      <c r="A567" s="259"/>
      <c r="B567" s="278" t="s">
        <v>758</v>
      </c>
      <c r="C567" s="254">
        <v>1</v>
      </c>
      <c r="D567" s="255"/>
      <c r="E567" s="255"/>
      <c r="F567" s="260"/>
      <c r="G567" s="225" t="s">
        <v>8</v>
      </c>
      <c r="H567" s="225" t="s">
        <v>8</v>
      </c>
      <c r="I567" s="225" t="s">
        <v>8</v>
      </c>
      <c r="J567" s="225" t="s">
        <v>8</v>
      </c>
      <c r="K567" s="225" t="s">
        <v>8</v>
      </c>
      <c r="L567" s="225" t="s">
        <v>8</v>
      </c>
    </row>
    <row r="568" spans="1:12" ht="63">
      <c r="A568" s="259" t="s">
        <v>457</v>
      </c>
      <c r="B568" s="279" t="s">
        <v>759</v>
      </c>
      <c r="C568" s="254"/>
      <c r="D568" s="255"/>
      <c r="E568" s="404">
        <v>42005</v>
      </c>
      <c r="F568" s="403">
        <v>42369</v>
      </c>
      <c r="G568" s="256"/>
      <c r="H568" s="256"/>
      <c r="I568" s="256"/>
      <c r="J568" s="256"/>
      <c r="K568" s="256"/>
      <c r="L568" s="256"/>
    </row>
    <row r="569" spans="1:12" ht="78.75">
      <c r="A569" s="259"/>
      <c r="B569" s="279" t="s">
        <v>760</v>
      </c>
      <c r="C569" s="254"/>
      <c r="D569" s="255" t="s">
        <v>709</v>
      </c>
      <c r="E569" s="404">
        <v>42005</v>
      </c>
      <c r="F569" s="403">
        <v>42369</v>
      </c>
      <c r="G569" s="265"/>
      <c r="H569" s="265"/>
      <c r="I569" s="378"/>
      <c r="J569" s="378"/>
      <c r="K569" s="256"/>
      <c r="L569" s="256"/>
    </row>
    <row r="570" spans="1:12" s="16" customFormat="1" ht="78.75">
      <c r="A570" s="259"/>
      <c r="B570" s="279" t="s">
        <v>761</v>
      </c>
      <c r="C570" s="254"/>
      <c r="D570" s="255" t="s">
        <v>710</v>
      </c>
      <c r="E570" s="404">
        <v>42005</v>
      </c>
      <c r="F570" s="403">
        <v>42369</v>
      </c>
      <c r="G570" s="270"/>
      <c r="H570" s="270"/>
      <c r="I570" s="379"/>
      <c r="J570" s="379"/>
      <c r="K570" s="256"/>
      <c r="L570" s="256"/>
    </row>
    <row r="571" spans="1:12" ht="63">
      <c r="A571" s="259"/>
      <c r="B571" s="278" t="s">
        <v>762</v>
      </c>
      <c r="C571" s="254">
        <v>1</v>
      </c>
      <c r="D571" s="255"/>
      <c r="E571" s="255"/>
      <c r="F571" s="403">
        <v>42369</v>
      </c>
      <c r="G571" s="225" t="s">
        <v>8</v>
      </c>
      <c r="H571" s="225" t="s">
        <v>8</v>
      </c>
      <c r="I571" s="225" t="s">
        <v>8</v>
      </c>
      <c r="J571" s="225" t="s">
        <v>8</v>
      </c>
      <c r="K571" s="225" t="s">
        <v>8</v>
      </c>
      <c r="L571" s="225" t="s">
        <v>8</v>
      </c>
    </row>
    <row r="572" spans="1:12" ht="82.5" customHeight="1">
      <c r="A572" s="259" t="s">
        <v>763</v>
      </c>
      <c r="B572" s="279" t="s">
        <v>764</v>
      </c>
      <c r="C572" s="254"/>
      <c r="D572" s="255" t="s">
        <v>749</v>
      </c>
      <c r="E572" s="404">
        <v>42005</v>
      </c>
      <c r="F572" s="403">
        <v>42736</v>
      </c>
      <c r="G572" s="265">
        <v>210000</v>
      </c>
      <c r="H572" s="265">
        <v>210000</v>
      </c>
      <c r="I572" s="256">
        <v>3911300</v>
      </c>
      <c r="J572" s="256">
        <v>2434722.87</v>
      </c>
      <c r="K572" s="256"/>
      <c r="L572" s="256"/>
    </row>
    <row r="573" spans="1:12" ht="63">
      <c r="A573" s="259"/>
      <c r="B573" s="278" t="s">
        <v>765</v>
      </c>
      <c r="C573" s="254">
        <v>1</v>
      </c>
      <c r="D573" s="255"/>
      <c r="E573" s="255"/>
      <c r="F573" s="403">
        <v>42369</v>
      </c>
      <c r="G573" s="225" t="s">
        <v>8</v>
      </c>
      <c r="H573" s="225" t="s">
        <v>8</v>
      </c>
      <c r="I573" s="225" t="s">
        <v>8</v>
      </c>
      <c r="J573" s="225" t="s">
        <v>8</v>
      </c>
      <c r="K573" s="225" t="s">
        <v>8</v>
      </c>
      <c r="L573" s="225" t="s">
        <v>8</v>
      </c>
    </row>
    <row r="574" spans="1:12" ht="63">
      <c r="A574" s="259" t="s">
        <v>766</v>
      </c>
      <c r="B574" s="279" t="s">
        <v>767</v>
      </c>
      <c r="C574" s="254"/>
      <c r="D574" s="275" t="s">
        <v>708</v>
      </c>
      <c r="E574" s="404">
        <v>42005</v>
      </c>
      <c r="F574" s="403">
        <v>42736</v>
      </c>
      <c r="G574" s="256">
        <v>0</v>
      </c>
      <c r="H574" s="256">
        <v>0</v>
      </c>
      <c r="I574" s="256">
        <v>29400</v>
      </c>
      <c r="J574" s="256">
        <v>0</v>
      </c>
      <c r="K574" s="256"/>
      <c r="L574" s="256"/>
    </row>
    <row r="575" spans="1:12" ht="63">
      <c r="A575" s="259"/>
      <c r="B575" s="278" t="s">
        <v>768</v>
      </c>
      <c r="C575" s="254">
        <v>1</v>
      </c>
      <c r="D575" s="255"/>
      <c r="E575" s="255"/>
      <c r="F575" s="260"/>
      <c r="G575" s="225" t="s">
        <v>8</v>
      </c>
      <c r="H575" s="225" t="s">
        <v>8</v>
      </c>
      <c r="I575" s="225" t="s">
        <v>8</v>
      </c>
      <c r="J575" s="225" t="s">
        <v>8</v>
      </c>
      <c r="K575" s="225" t="s">
        <v>8</v>
      </c>
      <c r="L575" s="225" t="s">
        <v>8</v>
      </c>
    </row>
    <row r="576" spans="1:12" ht="78.75">
      <c r="A576" s="259" t="s">
        <v>769</v>
      </c>
      <c r="B576" s="279" t="s">
        <v>770</v>
      </c>
      <c r="C576" s="254"/>
      <c r="D576" s="255" t="s">
        <v>708</v>
      </c>
      <c r="E576" s="255"/>
      <c r="F576" s="260"/>
      <c r="G576" s="256">
        <v>0</v>
      </c>
      <c r="H576" s="256">
        <v>0</v>
      </c>
      <c r="I576" s="256"/>
      <c r="J576" s="256"/>
      <c r="K576" s="256"/>
      <c r="L576" s="256"/>
    </row>
    <row r="577" spans="1:12" ht="63">
      <c r="A577" s="259"/>
      <c r="B577" s="278" t="s">
        <v>771</v>
      </c>
      <c r="C577" s="254">
        <v>1</v>
      </c>
      <c r="D577" s="255"/>
      <c r="E577" s="255"/>
      <c r="F577" s="260"/>
      <c r="G577" s="225" t="s">
        <v>8</v>
      </c>
      <c r="H577" s="225" t="s">
        <v>8</v>
      </c>
      <c r="I577" s="225" t="s">
        <v>8</v>
      </c>
      <c r="J577" s="225" t="s">
        <v>8</v>
      </c>
      <c r="K577" s="225" t="s">
        <v>8</v>
      </c>
      <c r="L577" s="225" t="s">
        <v>8</v>
      </c>
    </row>
    <row r="578" spans="1:12" ht="51" customHeight="1">
      <c r="A578" s="438" t="s">
        <v>772</v>
      </c>
      <c r="B578" s="441" t="s">
        <v>773</v>
      </c>
      <c r="C578" s="254"/>
      <c r="D578" s="264" t="s">
        <v>774</v>
      </c>
      <c r="E578" s="404">
        <v>42005</v>
      </c>
      <c r="F578" s="403">
        <v>43100</v>
      </c>
      <c r="G578" s="256">
        <v>0</v>
      </c>
      <c r="H578" s="256">
        <v>0</v>
      </c>
      <c r="I578" s="256"/>
      <c r="J578" s="256"/>
      <c r="K578" s="256"/>
      <c r="L578" s="256"/>
    </row>
    <row r="579" spans="1:12" ht="48" customHeight="1">
      <c r="A579" s="439"/>
      <c r="B579" s="442"/>
      <c r="C579" s="254"/>
      <c r="D579" s="264" t="s">
        <v>708</v>
      </c>
      <c r="E579" s="404">
        <v>42005</v>
      </c>
      <c r="F579" s="403">
        <v>43100</v>
      </c>
      <c r="G579" s="256">
        <v>0</v>
      </c>
      <c r="H579" s="256">
        <v>0</v>
      </c>
      <c r="I579" s="256"/>
      <c r="J579" s="256"/>
      <c r="K579" s="256"/>
      <c r="L579" s="256"/>
    </row>
    <row r="580" spans="1:12" ht="49.5" customHeight="1">
      <c r="A580" s="440"/>
      <c r="B580" s="443"/>
      <c r="C580" s="254"/>
      <c r="D580" s="264" t="s">
        <v>710</v>
      </c>
      <c r="E580" s="404">
        <v>42005</v>
      </c>
      <c r="F580" s="403">
        <v>43100</v>
      </c>
      <c r="G580" s="256">
        <v>0</v>
      </c>
      <c r="H580" s="256">
        <v>0</v>
      </c>
      <c r="I580" s="256"/>
      <c r="J580" s="256"/>
      <c r="K580" s="256"/>
      <c r="L580" s="256"/>
    </row>
    <row r="581" spans="1:12" ht="63">
      <c r="A581" s="259"/>
      <c r="B581" s="278" t="s">
        <v>775</v>
      </c>
      <c r="C581" s="254">
        <v>1</v>
      </c>
      <c r="D581" s="255"/>
      <c r="E581" s="255"/>
      <c r="F581" s="403">
        <v>42369</v>
      </c>
      <c r="G581" s="225" t="s">
        <v>8</v>
      </c>
      <c r="H581" s="225" t="s">
        <v>8</v>
      </c>
      <c r="I581" s="225" t="s">
        <v>8</v>
      </c>
      <c r="J581" s="225" t="s">
        <v>8</v>
      </c>
      <c r="K581" s="225" t="s">
        <v>8</v>
      </c>
      <c r="L581" s="225" t="s">
        <v>8</v>
      </c>
    </row>
    <row r="582" spans="1:12" ht="15.75">
      <c r="A582" s="252"/>
      <c r="B582" s="280" t="s">
        <v>82</v>
      </c>
      <c r="C582" s="256" t="s">
        <v>8</v>
      </c>
      <c r="D582" s="256" t="s">
        <v>8</v>
      </c>
      <c r="E582" s="256" t="s">
        <v>8</v>
      </c>
      <c r="F582" s="256" t="s">
        <v>8</v>
      </c>
      <c r="G582" s="256">
        <f t="shared" ref="G582:L582" si="3">SUM(G576,G574,G572,G570,G569,G559,G538,G539,G540,G532,G529,G528,G527,G522)</f>
        <v>3552200</v>
      </c>
      <c r="H582" s="256">
        <v>2508500</v>
      </c>
      <c r="I582" s="256">
        <f t="shared" si="3"/>
        <v>3940700</v>
      </c>
      <c r="J582" s="256">
        <f t="shared" si="3"/>
        <v>2434722.87</v>
      </c>
      <c r="K582" s="256">
        <f t="shared" si="3"/>
        <v>0</v>
      </c>
      <c r="L582" s="256">
        <f t="shared" si="3"/>
        <v>0</v>
      </c>
    </row>
    <row r="583" spans="1:12" ht="15.75">
      <c r="A583" s="389"/>
      <c r="B583" s="395" t="s">
        <v>632</v>
      </c>
      <c r="C583" s="256"/>
      <c r="D583" s="256"/>
      <c r="E583" s="256"/>
      <c r="F583" s="256"/>
      <c r="G583" s="256">
        <v>4044200</v>
      </c>
      <c r="H583" s="256">
        <v>3000500</v>
      </c>
      <c r="I583" s="256">
        <v>3940700</v>
      </c>
      <c r="J583" s="256">
        <v>2434722.87</v>
      </c>
      <c r="K583" s="256"/>
      <c r="L583" s="256"/>
    </row>
    <row r="584" spans="1:12" ht="26.25" customHeight="1">
      <c r="A584" s="446" t="s">
        <v>1000</v>
      </c>
      <c r="B584" s="447"/>
      <c r="C584" s="447"/>
      <c r="D584" s="447"/>
      <c r="E584" s="447"/>
      <c r="F584" s="447"/>
      <c r="G584" s="447"/>
      <c r="H584" s="447"/>
      <c r="I584" s="447"/>
      <c r="J584" s="447"/>
      <c r="K584" s="447"/>
      <c r="L584" s="447"/>
    </row>
    <row r="585" spans="1:12" ht="21" customHeight="1">
      <c r="A585" s="448" t="s">
        <v>776</v>
      </c>
      <c r="B585" s="449"/>
      <c r="C585" s="449"/>
      <c r="D585" s="449"/>
      <c r="E585" s="449"/>
      <c r="F585" s="449"/>
      <c r="G585" s="449"/>
      <c r="H585" s="449"/>
      <c r="I585" s="449"/>
      <c r="J585" s="449"/>
      <c r="K585" s="450"/>
      <c r="L585" s="450"/>
    </row>
    <row r="586" spans="1:12">
      <c r="A586" s="432" t="s">
        <v>777</v>
      </c>
      <c r="B586" s="433"/>
      <c r="C586" s="433"/>
      <c r="D586" s="433"/>
      <c r="E586" s="433"/>
      <c r="F586" s="433"/>
      <c r="G586" s="433"/>
      <c r="H586" s="433"/>
      <c r="I586" s="433"/>
      <c r="J586" s="433"/>
      <c r="K586" s="433"/>
      <c r="L586" s="433"/>
    </row>
    <row r="587" spans="1:12" ht="48">
      <c r="A587" s="281" t="s">
        <v>635</v>
      </c>
      <c r="B587" s="282" t="s">
        <v>778</v>
      </c>
      <c r="C587" s="283"/>
      <c r="D587" s="283" t="s">
        <v>779</v>
      </c>
      <c r="E587" s="284">
        <v>42005</v>
      </c>
      <c r="F587" s="284">
        <v>42369</v>
      </c>
      <c r="G587" s="529">
        <f>G589</f>
        <v>10173559</v>
      </c>
      <c r="H587" s="530">
        <v>10004804.550000001</v>
      </c>
      <c r="I587" s="285"/>
      <c r="J587" s="286"/>
      <c r="K587" s="287"/>
      <c r="L587" s="367"/>
    </row>
    <row r="588" spans="1:12">
      <c r="A588" s="288" t="s">
        <v>780</v>
      </c>
      <c r="B588" s="289" t="s">
        <v>781</v>
      </c>
      <c r="C588" s="290">
        <v>0</v>
      </c>
      <c r="D588" s="291"/>
      <c r="E588" s="292">
        <v>42005</v>
      </c>
      <c r="F588" s="292">
        <v>42368</v>
      </c>
      <c r="G588" s="291" t="s">
        <v>8</v>
      </c>
      <c r="H588" s="531" t="s">
        <v>8</v>
      </c>
      <c r="I588" s="289" t="s">
        <v>8</v>
      </c>
      <c r="J588" s="291" t="s">
        <v>8</v>
      </c>
      <c r="K588" s="291" t="s">
        <v>8</v>
      </c>
      <c r="L588" s="324" t="s">
        <v>8</v>
      </c>
    </row>
    <row r="589" spans="1:12" ht="72">
      <c r="A589" s="291">
        <v>2</v>
      </c>
      <c r="B589" s="293" t="s">
        <v>782</v>
      </c>
      <c r="C589" s="12"/>
      <c r="D589" s="12" t="s">
        <v>779</v>
      </c>
      <c r="E589" s="292">
        <v>42005</v>
      </c>
      <c r="F589" s="292">
        <v>42369</v>
      </c>
      <c r="G589" s="294">
        <v>10173559</v>
      </c>
      <c r="H589" s="532">
        <v>10004804.550000001</v>
      </c>
      <c r="I589" s="289"/>
      <c r="J589" s="291"/>
      <c r="K589" s="291"/>
      <c r="L589" s="291"/>
    </row>
    <row r="590" spans="1:12" ht="24">
      <c r="A590" s="291" t="s">
        <v>783</v>
      </c>
      <c r="B590" s="290" t="s">
        <v>784</v>
      </c>
      <c r="C590" s="293">
        <v>0</v>
      </c>
      <c r="D590" s="291"/>
      <c r="E590" s="292">
        <v>42005</v>
      </c>
      <c r="F590" s="292">
        <v>42368</v>
      </c>
      <c r="G590" s="296" t="s">
        <v>8</v>
      </c>
      <c r="H590" s="295" t="s">
        <v>8</v>
      </c>
      <c r="I590" s="289" t="s">
        <v>8</v>
      </c>
      <c r="J590" s="297" t="s">
        <v>8</v>
      </c>
      <c r="K590" s="298" t="s">
        <v>8</v>
      </c>
      <c r="L590" s="291" t="s">
        <v>8</v>
      </c>
    </row>
    <row r="591" spans="1:12" ht="96">
      <c r="A591" s="299">
        <v>3</v>
      </c>
      <c r="B591" s="293" t="s">
        <v>785</v>
      </c>
      <c r="C591" s="12"/>
      <c r="D591" s="12" t="s">
        <v>786</v>
      </c>
      <c r="E591" s="300">
        <v>42005</v>
      </c>
      <c r="F591" s="300">
        <v>43100</v>
      </c>
      <c r="G591" s="301" t="s">
        <v>8</v>
      </c>
      <c r="H591" s="12" t="s">
        <v>8</v>
      </c>
      <c r="I591" s="12" t="s">
        <v>8</v>
      </c>
      <c r="J591" s="302" t="s">
        <v>8</v>
      </c>
      <c r="K591" s="302" t="s">
        <v>8</v>
      </c>
      <c r="L591" s="302" t="s">
        <v>8</v>
      </c>
    </row>
    <row r="592" spans="1:12">
      <c r="A592" s="287" t="s">
        <v>787</v>
      </c>
      <c r="B592" s="12" t="s">
        <v>788</v>
      </c>
      <c r="C592" s="303">
        <v>0</v>
      </c>
      <c r="D592" s="287"/>
      <c r="E592" s="300"/>
      <c r="F592" s="304">
        <v>42369</v>
      </c>
      <c r="G592" s="291"/>
      <c r="H592" s="12"/>
      <c r="I592" s="12"/>
      <c r="J592" s="291"/>
      <c r="K592" s="298"/>
      <c r="L592" s="291"/>
    </row>
    <row r="593" spans="1:12" ht="48">
      <c r="A593" s="291">
        <v>4</v>
      </c>
      <c r="B593" s="305" t="s">
        <v>789</v>
      </c>
      <c r="C593" s="293"/>
      <c r="D593" s="293" t="s">
        <v>779</v>
      </c>
      <c r="E593" s="292">
        <v>43009</v>
      </c>
      <c r="F593" s="292">
        <v>43465</v>
      </c>
      <c r="G593" s="291" t="s">
        <v>8</v>
      </c>
      <c r="H593" s="306" t="s">
        <v>8</v>
      </c>
      <c r="I593" s="291" t="s">
        <v>8</v>
      </c>
      <c r="J593" s="291" t="s">
        <v>8</v>
      </c>
      <c r="K593" s="291" t="s">
        <v>8</v>
      </c>
      <c r="L593" s="291" t="s">
        <v>8</v>
      </c>
    </row>
    <row r="594" spans="1:12" ht="24">
      <c r="A594" s="307">
        <v>4.0999999999999996</v>
      </c>
      <c r="B594" s="289" t="s">
        <v>790</v>
      </c>
      <c r="C594" s="293"/>
      <c r="D594" s="293"/>
      <c r="E594" s="292">
        <v>43009</v>
      </c>
      <c r="F594" s="292">
        <v>43465</v>
      </c>
      <c r="G594" s="291" t="s">
        <v>8</v>
      </c>
      <c r="H594" s="308" t="s">
        <v>8</v>
      </c>
      <c r="I594" s="291" t="s">
        <v>8</v>
      </c>
      <c r="J594" s="291" t="s">
        <v>8</v>
      </c>
      <c r="K594" s="298" t="s">
        <v>8</v>
      </c>
      <c r="L594" s="291" t="s">
        <v>8</v>
      </c>
    </row>
    <row r="595" spans="1:12" ht="36">
      <c r="A595" s="291" t="s">
        <v>791</v>
      </c>
      <c r="B595" s="289" t="s">
        <v>792</v>
      </c>
      <c r="C595" s="12">
        <v>2</v>
      </c>
      <c r="D595" s="291"/>
      <c r="E595" s="291"/>
      <c r="F595" s="292">
        <v>43100</v>
      </c>
      <c r="G595" s="291"/>
      <c r="H595" s="306"/>
      <c r="I595" s="291"/>
      <c r="J595" s="291"/>
      <c r="K595" s="291"/>
      <c r="L595" s="291"/>
    </row>
    <row r="596" spans="1:12">
      <c r="A596" s="291" t="s">
        <v>793</v>
      </c>
      <c r="B596" s="289" t="s">
        <v>794</v>
      </c>
      <c r="C596" s="12">
        <v>1</v>
      </c>
      <c r="D596" s="291"/>
      <c r="E596" s="291"/>
      <c r="F596" s="292">
        <v>43100</v>
      </c>
      <c r="G596" s="291"/>
      <c r="H596" s="306"/>
      <c r="I596" s="291"/>
      <c r="J596" s="291"/>
      <c r="K596" s="291"/>
      <c r="L596" s="291"/>
    </row>
    <row r="597" spans="1:12" ht="48">
      <c r="A597" s="291">
        <v>5</v>
      </c>
      <c r="B597" s="293" t="s">
        <v>795</v>
      </c>
      <c r="C597" s="12"/>
      <c r="D597" s="12" t="s">
        <v>779</v>
      </c>
      <c r="E597" s="292">
        <v>42005</v>
      </c>
      <c r="F597" s="292">
        <v>42338</v>
      </c>
      <c r="G597" s="291" t="s">
        <v>8</v>
      </c>
      <c r="H597" s="289" t="s">
        <v>8</v>
      </c>
      <c r="I597" s="289" t="s">
        <v>8</v>
      </c>
      <c r="J597" s="291" t="s">
        <v>8</v>
      </c>
      <c r="K597" s="291" t="s">
        <v>8</v>
      </c>
      <c r="L597" s="291" t="s">
        <v>8</v>
      </c>
    </row>
    <row r="598" spans="1:12" ht="48">
      <c r="A598" s="288" t="s">
        <v>306</v>
      </c>
      <c r="B598" s="282" t="s">
        <v>796</v>
      </c>
      <c r="C598" s="12"/>
      <c r="D598" s="12" t="s">
        <v>779</v>
      </c>
      <c r="E598" s="292">
        <v>42005</v>
      </c>
      <c r="F598" s="292">
        <v>43100</v>
      </c>
      <c r="G598" s="291" t="s">
        <v>8</v>
      </c>
      <c r="H598" s="289" t="s">
        <v>8</v>
      </c>
      <c r="I598" s="289" t="s">
        <v>8</v>
      </c>
      <c r="J598" s="291" t="s">
        <v>8</v>
      </c>
      <c r="K598" s="298" t="s">
        <v>8</v>
      </c>
      <c r="L598" s="291" t="s">
        <v>8</v>
      </c>
    </row>
    <row r="599" spans="1:12" ht="33.75">
      <c r="A599" s="288" t="s">
        <v>309</v>
      </c>
      <c r="B599" s="12" t="s">
        <v>797</v>
      </c>
      <c r="C599" s="12"/>
      <c r="D599" s="309" t="s">
        <v>779</v>
      </c>
      <c r="E599" s="292">
        <v>42005</v>
      </c>
      <c r="F599" s="292">
        <v>43100</v>
      </c>
      <c r="G599" s="291" t="s">
        <v>8</v>
      </c>
      <c r="H599" s="289" t="s">
        <v>8</v>
      </c>
      <c r="I599" s="289" t="s">
        <v>8</v>
      </c>
      <c r="J599" s="291" t="s">
        <v>8</v>
      </c>
      <c r="K599" s="291" t="s">
        <v>8</v>
      </c>
      <c r="L599" s="291" t="s">
        <v>8</v>
      </c>
    </row>
    <row r="600" spans="1:12" ht="33.75">
      <c r="A600" s="288" t="s">
        <v>798</v>
      </c>
      <c r="B600" s="282" t="s">
        <v>799</v>
      </c>
      <c r="C600" s="12"/>
      <c r="D600" s="309" t="s">
        <v>779</v>
      </c>
      <c r="E600" s="292">
        <v>42005</v>
      </c>
      <c r="F600" s="292">
        <v>42735</v>
      </c>
      <c r="G600" s="291" t="s">
        <v>8</v>
      </c>
      <c r="H600" s="289" t="s">
        <v>8</v>
      </c>
      <c r="I600" s="289" t="s">
        <v>8</v>
      </c>
      <c r="J600" s="291" t="s">
        <v>8</v>
      </c>
      <c r="K600" s="298" t="s">
        <v>8</v>
      </c>
      <c r="L600" s="291" t="s">
        <v>8</v>
      </c>
    </row>
    <row r="601" spans="1:12">
      <c r="A601" s="291" t="s">
        <v>800</v>
      </c>
      <c r="B601" s="289" t="s">
        <v>801</v>
      </c>
      <c r="C601" s="12">
        <v>2</v>
      </c>
      <c r="D601" s="291"/>
      <c r="E601" s="292"/>
      <c r="F601" s="310">
        <v>42338</v>
      </c>
      <c r="G601" s="291"/>
      <c r="H601" s="289"/>
      <c r="I601" s="289"/>
      <c r="J601" s="291"/>
      <c r="K601" s="291"/>
      <c r="L601" s="291"/>
    </row>
    <row r="602" spans="1:12" ht="24">
      <c r="A602" s="291" t="s">
        <v>802</v>
      </c>
      <c r="B602" s="290" t="s">
        <v>803</v>
      </c>
      <c r="C602" s="12">
        <v>2</v>
      </c>
      <c r="D602" s="291"/>
      <c r="E602" s="292"/>
      <c r="F602" s="311">
        <v>42277</v>
      </c>
      <c r="G602" s="291"/>
      <c r="H602" s="289"/>
      <c r="I602" s="289"/>
      <c r="J602" s="291"/>
      <c r="K602" s="291"/>
      <c r="L602" s="291"/>
    </row>
    <row r="603" spans="1:12" ht="24">
      <c r="A603" s="291" t="s">
        <v>804</v>
      </c>
      <c r="B603" s="289" t="s">
        <v>805</v>
      </c>
      <c r="C603" s="12">
        <v>2</v>
      </c>
      <c r="D603" s="291"/>
      <c r="E603" s="292"/>
      <c r="F603" s="292">
        <v>42369</v>
      </c>
      <c r="G603" s="291"/>
      <c r="H603" s="289"/>
      <c r="I603" s="289"/>
      <c r="J603" s="291"/>
      <c r="K603" s="291"/>
      <c r="L603" s="291"/>
    </row>
    <row r="604" spans="1:12" ht="24">
      <c r="A604" s="291" t="s">
        <v>806</v>
      </c>
      <c r="B604" s="289" t="s">
        <v>807</v>
      </c>
      <c r="C604" s="12">
        <v>2</v>
      </c>
      <c r="D604" s="291"/>
      <c r="E604" s="292"/>
      <c r="F604" s="310">
        <v>42150</v>
      </c>
      <c r="G604" s="291"/>
      <c r="H604" s="289"/>
      <c r="I604" s="289"/>
      <c r="J604" s="291"/>
      <c r="K604" s="291"/>
      <c r="L604" s="291"/>
    </row>
    <row r="605" spans="1:12">
      <c r="A605" s="291" t="s">
        <v>808</v>
      </c>
      <c r="B605" s="290" t="s">
        <v>809</v>
      </c>
      <c r="C605" s="12">
        <v>1</v>
      </c>
      <c r="D605" s="291"/>
      <c r="E605" s="292"/>
      <c r="F605" s="292">
        <v>42460</v>
      </c>
      <c r="G605" s="291"/>
      <c r="H605" s="289"/>
      <c r="I605" s="289"/>
      <c r="J605" s="291"/>
      <c r="K605" s="291"/>
      <c r="L605" s="291"/>
    </row>
    <row r="606" spans="1:12" ht="48">
      <c r="A606" s="291">
        <v>6</v>
      </c>
      <c r="B606" s="293" t="s">
        <v>810</v>
      </c>
      <c r="C606" s="12"/>
      <c r="D606" s="12" t="s">
        <v>779</v>
      </c>
      <c r="E606" s="292">
        <v>42278</v>
      </c>
      <c r="F606" s="292">
        <v>43100</v>
      </c>
      <c r="G606" s="291" t="s">
        <v>8</v>
      </c>
      <c r="H606" s="12" t="s">
        <v>8</v>
      </c>
      <c r="I606" s="312" t="s">
        <v>8</v>
      </c>
      <c r="J606" s="313" t="s">
        <v>8</v>
      </c>
      <c r="K606" s="313" t="s">
        <v>8</v>
      </c>
      <c r="L606" s="313" t="s">
        <v>8</v>
      </c>
    </row>
    <row r="607" spans="1:12" ht="24">
      <c r="A607" s="291" t="s">
        <v>811</v>
      </c>
      <c r="B607" s="314" t="s">
        <v>812</v>
      </c>
      <c r="C607" s="12">
        <v>3</v>
      </c>
      <c r="D607" s="291"/>
      <c r="E607" s="292"/>
      <c r="F607" s="292">
        <v>43100</v>
      </c>
      <c r="G607" s="291"/>
      <c r="H607" s="282"/>
      <c r="I607" s="312"/>
      <c r="J607" s="12"/>
      <c r="K607" s="315"/>
      <c r="L607" s="12"/>
    </row>
    <row r="608" spans="1:12" ht="36">
      <c r="A608" s="291">
        <v>7</v>
      </c>
      <c r="B608" s="12" t="s">
        <v>813</v>
      </c>
      <c r="C608" s="289"/>
      <c r="D608" s="289" t="s">
        <v>779</v>
      </c>
      <c r="E608" s="292">
        <v>42552</v>
      </c>
      <c r="F608" s="292">
        <v>42643</v>
      </c>
      <c r="G608" s="291" t="s">
        <v>8</v>
      </c>
      <c r="H608" s="289" t="s">
        <v>8</v>
      </c>
      <c r="I608" s="291" t="s">
        <v>8</v>
      </c>
      <c r="J608" s="291" t="s">
        <v>8</v>
      </c>
      <c r="K608" s="291" t="s">
        <v>8</v>
      </c>
      <c r="L608" s="291" t="s">
        <v>8</v>
      </c>
    </row>
    <row r="609" spans="1:12" ht="36">
      <c r="A609" s="288" t="s">
        <v>814</v>
      </c>
      <c r="B609" s="282" t="s">
        <v>815</v>
      </c>
      <c r="C609" s="289"/>
      <c r="D609" s="289"/>
      <c r="E609" s="292">
        <v>42644</v>
      </c>
      <c r="F609" s="292">
        <v>42735</v>
      </c>
      <c r="G609" s="291" t="s">
        <v>8</v>
      </c>
      <c r="H609" s="316" t="s">
        <v>8</v>
      </c>
      <c r="I609" s="291" t="s">
        <v>8</v>
      </c>
      <c r="J609" s="291" t="s">
        <v>8</v>
      </c>
      <c r="K609" s="298" t="s">
        <v>8</v>
      </c>
      <c r="L609" s="291" t="s">
        <v>8</v>
      </c>
    </row>
    <row r="610" spans="1:12" ht="24">
      <c r="A610" s="287" t="s">
        <v>816</v>
      </c>
      <c r="B610" s="293" t="s">
        <v>817</v>
      </c>
      <c r="C610" s="293">
        <v>1</v>
      </c>
      <c r="D610" s="291"/>
      <c r="E610" s="291"/>
      <c r="F610" s="292">
        <v>42643</v>
      </c>
      <c r="G610" s="287"/>
      <c r="H610" s="314"/>
      <c r="I610" s="287"/>
      <c r="J610" s="287"/>
      <c r="K610" s="287"/>
      <c r="L610" s="287"/>
    </row>
    <row r="611" spans="1:12" ht="24">
      <c r="A611" s="287" t="s">
        <v>818</v>
      </c>
      <c r="B611" s="290" t="s">
        <v>819</v>
      </c>
      <c r="C611" s="12">
        <v>1</v>
      </c>
      <c r="D611" s="291"/>
      <c r="E611" s="291"/>
      <c r="F611" s="292">
        <v>42735</v>
      </c>
      <c r="G611" s="287"/>
      <c r="H611" s="314"/>
      <c r="I611" s="287"/>
      <c r="J611" s="287"/>
      <c r="K611" s="287"/>
      <c r="L611" s="287"/>
    </row>
    <row r="612" spans="1:12" ht="57" customHeight="1">
      <c r="A612" s="287">
        <v>8</v>
      </c>
      <c r="B612" s="12" t="s">
        <v>820</v>
      </c>
      <c r="C612" s="289"/>
      <c r="D612" s="290" t="s">
        <v>821</v>
      </c>
      <c r="E612" s="292">
        <v>42005</v>
      </c>
      <c r="F612" s="292">
        <v>42094</v>
      </c>
      <c r="G612" s="291" t="s">
        <v>8</v>
      </c>
      <c r="H612" s="289" t="s">
        <v>8</v>
      </c>
      <c r="I612" s="12" t="s">
        <v>8</v>
      </c>
      <c r="J612" s="291" t="s">
        <v>8</v>
      </c>
      <c r="K612" s="291" t="s">
        <v>8</v>
      </c>
      <c r="L612" s="291" t="s">
        <v>8</v>
      </c>
    </row>
    <row r="613" spans="1:12" ht="24">
      <c r="A613" s="287" t="s">
        <v>822</v>
      </c>
      <c r="B613" s="317" t="s">
        <v>823</v>
      </c>
      <c r="C613" s="291">
        <v>2</v>
      </c>
      <c r="D613" s="287"/>
      <c r="E613" s="292"/>
      <c r="F613" s="292">
        <v>42094</v>
      </c>
      <c r="G613" s="287"/>
      <c r="H613" s="317"/>
      <c r="I613" s="293"/>
      <c r="J613" s="287"/>
      <c r="K613" s="318"/>
      <c r="L613" s="287"/>
    </row>
    <row r="614" spans="1:12" ht="72.75" customHeight="1">
      <c r="A614" s="291">
        <v>9</v>
      </c>
      <c r="B614" s="293" t="s">
        <v>824</v>
      </c>
      <c r="C614" s="290"/>
      <c r="D614" s="289" t="s">
        <v>821</v>
      </c>
      <c r="E614" s="292">
        <v>42005</v>
      </c>
      <c r="F614" s="292">
        <v>43100</v>
      </c>
      <c r="G614" s="291" t="s">
        <v>8</v>
      </c>
      <c r="H614" s="12" t="s">
        <v>8</v>
      </c>
      <c r="I614" s="12" t="s">
        <v>8</v>
      </c>
      <c r="J614" s="291" t="s">
        <v>8</v>
      </c>
      <c r="K614" s="291" t="s">
        <v>8</v>
      </c>
      <c r="L614" s="291" t="s">
        <v>8</v>
      </c>
    </row>
    <row r="615" spans="1:12" ht="48">
      <c r="A615" s="288" t="s">
        <v>825</v>
      </c>
      <c r="B615" s="282" t="s">
        <v>826</v>
      </c>
      <c r="C615" s="289"/>
      <c r="D615" s="289"/>
      <c r="E615" s="292">
        <v>42186</v>
      </c>
      <c r="F615" s="292">
        <v>43008</v>
      </c>
      <c r="G615" s="291" t="s">
        <v>8</v>
      </c>
      <c r="H615" s="12" t="s">
        <v>8</v>
      </c>
      <c r="I615" s="12" t="s">
        <v>8</v>
      </c>
      <c r="J615" s="291" t="s">
        <v>8</v>
      </c>
      <c r="K615" s="298" t="s">
        <v>8</v>
      </c>
      <c r="L615" s="291" t="s">
        <v>8</v>
      </c>
    </row>
    <row r="616" spans="1:12" ht="48">
      <c r="A616" s="288" t="s">
        <v>827</v>
      </c>
      <c r="B616" s="12" t="s">
        <v>828</v>
      </c>
      <c r="C616" s="289"/>
      <c r="D616" s="289"/>
      <c r="E616" s="292">
        <v>42005</v>
      </c>
      <c r="F616" s="292">
        <v>42825</v>
      </c>
      <c r="G616" s="291" t="s">
        <v>8</v>
      </c>
      <c r="H616" s="12" t="s">
        <v>8</v>
      </c>
      <c r="I616" s="12" t="s">
        <v>8</v>
      </c>
      <c r="J616" s="291" t="s">
        <v>8</v>
      </c>
      <c r="K616" s="291" t="s">
        <v>8</v>
      </c>
      <c r="L616" s="291" t="s">
        <v>8</v>
      </c>
    </row>
    <row r="617" spans="1:12" ht="36">
      <c r="A617" s="291" t="s">
        <v>829</v>
      </c>
      <c r="B617" s="314" t="s">
        <v>830</v>
      </c>
      <c r="C617" s="291">
        <v>1</v>
      </c>
      <c r="D617" s="287"/>
      <c r="E617" s="292"/>
      <c r="F617" s="292">
        <v>42369</v>
      </c>
      <c r="G617" s="291"/>
      <c r="H617" s="289" t="s">
        <v>831</v>
      </c>
      <c r="I617" s="12"/>
      <c r="J617" s="291"/>
      <c r="K617" s="298"/>
      <c r="L617" s="291"/>
    </row>
    <row r="618" spans="1:12">
      <c r="A618" s="291" t="s">
        <v>832</v>
      </c>
      <c r="B618" s="289" t="s">
        <v>833</v>
      </c>
      <c r="C618" s="291">
        <v>1</v>
      </c>
      <c r="D618" s="287"/>
      <c r="E618" s="292"/>
      <c r="F618" s="292">
        <v>42277</v>
      </c>
      <c r="G618" s="291"/>
      <c r="H618" s="289"/>
      <c r="I618" s="12"/>
      <c r="J618" s="291"/>
      <c r="K618" s="291"/>
      <c r="L618" s="291"/>
    </row>
    <row r="619" spans="1:12" ht="24">
      <c r="A619" s="291" t="s">
        <v>834</v>
      </c>
      <c r="B619" s="290" t="s">
        <v>835</v>
      </c>
      <c r="C619" s="291">
        <v>1</v>
      </c>
      <c r="D619" s="287"/>
      <c r="E619" s="292"/>
      <c r="F619" s="292">
        <v>42094</v>
      </c>
      <c r="G619" s="291"/>
      <c r="H619" s="289"/>
      <c r="I619" s="12"/>
      <c r="J619" s="291"/>
      <c r="K619" s="291"/>
      <c r="L619" s="291"/>
    </row>
    <row r="620" spans="1:12" ht="36">
      <c r="A620" s="291">
        <v>10</v>
      </c>
      <c r="B620" s="12" t="s">
        <v>836</v>
      </c>
      <c r="C620" s="314"/>
      <c r="D620" s="314" t="s">
        <v>779</v>
      </c>
      <c r="E620" s="292">
        <v>42005</v>
      </c>
      <c r="F620" s="292">
        <v>43100</v>
      </c>
      <c r="G620" s="291" t="s">
        <v>8</v>
      </c>
      <c r="H620" s="289" t="s">
        <v>8</v>
      </c>
      <c r="I620" s="12" t="s">
        <v>8</v>
      </c>
      <c r="J620" s="291" t="s">
        <v>8</v>
      </c>
      <c r="K620" s="291" t="s">
        <v>8</v>
      </c>
      <c r="L620" s="291" t="s">
        <v>8</v>
      </c>
    </row>
    <row r="621" spans="1:12" ht="36">
      <c r="A621" s="291" t="s">
        <v>837</v>
      </c>
      <c r="B621" s="290" t="s">
        <v>838</v>
      </c>
      <c r="C621" s="291">
        <v>1</v>
      </c>
      <c r="D621" s="319"/>
      <c r="E621" s="292"/>
      <c r="F621" s="292">
        <v>42369</v>
      </c>
      <c r="G621" s="291"/>
      <c r="H621" s="290"/>
      <c r="I621" s="12"/>
      <c r="J621" s="291"/>
      <c r="K621" s="298"/>
      <c r="L621" s="291"/>
    </row>
    <row r="622" spans="1:12" ht="36">
      <c r="A622" s="291">
        <v>11</v>
      </c>
      <c r="B622" s="12" t="s">
        <v>839</v>
      </c>
      <c r="C622" s="289"/>
      <c r="D622" s="289" t="s">
        <v>779</v>
      </c>
      <c r="E622" s="292">
        <v>42005</v>
      </c>
      <c r="F622" s="292">
        <v>43100</v>
      </c>
      <c r="G622" s="291" t="s">
        <v>8</v>
      </c>
      <c r="H622" s="289" t="s">
        <v>8</v>
      </c>
      <c r="I622" s="291" t="s">
        <v>8</v>
      </c>
      <c r="J622" s="291" t="s">
        <v>8</v>
      </c>
      <c r="K622" s="291" t="s">
        <v>8</v>
      </c>
      <c r="L622" s="291" t="s">
        <v>8</v>
      </c>
    </row>
    <row r="623" spans="1:12" ht="24">
      <c r="A623" s="288" t="s">
        <v>840</v>
      </c>
      <c r="B623" s="12" t="s">
        <v>841</v>
      </c>
      <c r="C623" s="289"/>
      <c r="D623" s="289"/>
      <c r="E623" s="292">
        <v>42552</v>
      </c>
      <c r="F623" s="292">
        <v>42643</v>
      </c>
      <c r="G623" s="291" t="s">
        <v>8</v>
      </c>
      <c r="H623" s="289" t="s">
        <v>8</v>
      </c>
      <c r="I623" s="291" t="s">
        <v>8</v>
      </c>
      <c r="J623" s="291" t="s">
        <v>8</v>
      </c>
      <c r="K623" s="291" t="s">
        <v>8</v>
      </c>
      <c r="L623" s="291" t="s">
        <v>8</v>
      </c>
    </row>
    <row r="624" spans="1:12" ht="84">
      <c r="A624" s="288" t="s">
        <v>842</v>
      </c>
      <c r="B624" s="12" t="s">
        <v>843</v>
      </c>
      <c r="C624" s="289"/>
      <c r="D624" s="289"/>
      <c r="E624" s="292">
        <v>42005</v>
      </c>
      <c r="F624" s="292">
        <v>42369</v>
      </c>
      <c r="G624" s="291" t="s">
        <v>8</v>
      </c>
      <c r="H624" s="289" t="s">
        <v>8</v>
      </c>
      <c r="I624" s="291" t="s">
        <v>8</v>
      </c>
      <c r="J624" s="291" t="s">
        <v>8</v>
      </c>
      <c r="K624" s="291" t="s">
        <v>8</v>
      </c>
      <c r="L624" s="291" t="s">
        <v>8</v>
      </c>
    </row>
    <row r="625" spans="1:12">
      <c r="A625" s="291" t="s">
        <v>844</v>
      </c>
      <c r="B625" s="317" t="s">
        <v>845</v>
      </c>
      <c r="C625" s="291">
        <v>2</v>
      </c>
      <c r="D625" s="291"/>
      <c r="E625" s="291"/>
      <c r="F625" s="292">
        <v>42369</v>
      </c>
      <c r="G625" s="287"/>
      <c r="H625" s="314"/>
      <c r="I625" s="287"/>
      <c r="J625" s="287"/>
      <c r="K625" s="287"/>
      <c r="L625" s="287"/>
    </row>
    <row r="626" spans="1:12" ht="24">
      <c r="A626" s="291" t="s">
        <v>846</v>
      </c>
      <c r="B626" s="289" t="s">
        <v>847</v>
      </c>
      <c r="C626" s="291">
        <v>2</v>
      </c>
      <c r="D626" s="291"/>
      <c r="E626" s="291"/>
      <c r="F626" s="292">
        <v>42643</v>
      </c>
      <c r="G626" s="287"/>
      <c r="H626" s="314"/>
      <c r="I626" s="287"/>
      <c r="J626" s="287"/>
      <c r="K626" s="287"/>
      <c r="L626" s="287"/>
    </row>
    <row r="627" spans="1:12" ht="24">
      <c r="A627" s="291" t="s">
        <v>848</v>
      </c>
      <c r="B627" s="289" t="s">
        <v>849</v>
      </c>
      <c r="C627" s="291">
        <v>2</v>
      </c>
      <c r="D627" s="291"/>
      <c r="E627" s="291"/>
      <c r="F627" s="292">
        <v>42369</v>
      </c>
      <c r="G627" s="287"/>
      <c r="H627" s="314"/>
      <c r="I627" s="287"/>
      <c r="J627" s="287"/>
      <c r="K627" s="287"/>
      <c r="L627" s="287"/>
    </row>
    <row r="628" spans="1:12" ht="24">
      <c r="A628" s="291" t="s">
        <v>850</v>
      </c>
      <c r="B628" s="290" t="s">
        <v>851</v>
      </c>
      <c r="C628" s="291">
        <v>2</v>
      </c>
      <c r="D628" s="291"/>
      <c r="E628" s="291"/>
      <c r="F628" s="292">
        <v>42369</v>
      </c>
      <c r="G628" s="287"/>
      <c r="H628" s="314"/>
      <c r="I628" s="287"/>
      <c r="J628" s="287"/>
      <c r="K628" s="287"/>
      <c r="L628" s="287"/>
    </row>
    <row r="629" spans="1:12" ht="36">
      <c r="A629" s="291">
        <v>12</v>
      </c>
      <c r="B629" s="293" t="s">
        <v>852</v>
      </c>
      <c r="C629" s="289"/>
      <c r="D629" s="289" t="s">
        <v>779</v>
      </c>
      <c r="E629" s="292">
        <v>42644</v>
      </c>
      <c r="F629" s="292">
        <v>42705</v>
      </c>
      <c r="G629" s="291" t="s">
        <v>8</v>
      </c>
      <c r="H629" s="289" t="s">
        <v>8</v>
      </c>
      <c r="I629" s="291" t="s">
        <v>8</v>
      </c>
      <c r="J629" s="291" t="s">
        <v>8</v>
      </c>
      <c r="K629" s="291" t="s">
        <v>8</v>
      </c>
      <c r="L629" s="291" t="s">
        <v>8</v>
      </c>
    </row>
    <row r="630" spans="1:12" ht="36">
      <c r="A630" s="288" t="s">
        <v>853</v>
      </c>
      <c r="B630" s="282" t="s">
        <v>854</v>
      </c>
      <c r="C630" s="289"/>
      <c r="D630" s="289"/>
      <c r="E630" s="292">
        <v>42644</v>
      </c>
      <c r="F630" s="292">
        <v>42705</v>
      </c>
      <c r="G630" s="291" t="s">
        <v>8</v>
      </c>
      <c r="H630" s="316" t="s">
        <v>8</v>
      </c>
      <c r="I630" s="291" t="s">
        <v>8</v>
      </c>
      <c r="J630" s="291" t="s">
        <v>8</v>
      </c>
      <c r="K630" s="291" t="s">
        <v>8</v>
      </c>
      <c r="L630" s="291" t="s">
        <v>8</v>
      </c>
    </row>
    <row r="631" spans="1:12" ht="72">
      <c r="A631" s="288" t="s">
        <v>855</v>
      </c>
      <c r="B631" s="12" t="s">
        <v>856</v>
      </c>
      <c r="C631" s="289"/>
      <c r="D631" s="289"/>
      <c r="E631" s="292">
        <v>42644</v>
      </c>
      <c r="F631" s="292">
        <v>42705</v>
      </c>
      <c r="G631" s="291" t="s">
        <v>8</v>
      </c>
      <c r="H631" s="289" t="s">
        <v>8</v>
      </c>
      <c r="I631" s="291" t="s">
        <v>8</v>
      </c>
      <c r="J631" s="291" t="s">
        <v>8</v>
      </c>
      <c r="K631" s="291" t="s">
        <v>8</v>
      </c>
      <c r="L631" s="291" t="s">
        <v>8</v>
      </c>
    </row>
    <row r="632" spans="1:12" ht="24">
      <c r="A632" s="291" t="s">
        <v>857</v>
      </c>
      <c r="B632" s="289" t="s">
        <v>858</v>
      </c>
      <c r="C632" s="291">
        <v>2</v>
      </c>
      <c r="D632" s="291"/>
      <c r="E632" s="291"/>
      <c r="F632" s="292">
        <v>42705</v>
      </c>
      <c r="G632" s="291"/>
      <c r="H632" s="290"/>
      <c r="I632" s="291"/>
      <c r="J632" s="291"/>
      <c r="K632" s="291"/>
      <c r="L632" s="291"/>
    </row>
    <row r="633" spans="1:12">
      <c r="A633" s="291" t="s">
        <v>859</v>
      </c>
      <c r="B633" s="316" t="s">
        <v>809</v>
      </c>
      <c r="C633" s="291">
        <v>2</v>
      </c>
      <c r="D633" s="291"/>
      <c r="E633" s="291"/>
      <c r="F633" s="292">
        <v>42735</v>
      </c>
      <c r="G633" s="291"/>
      <c r="H633" s="289"/>
      <c r="I633" s="291"/>
      <c r="J633" s="291"/>
      <c r="K633" s="291"/>
      <c r="L633" s="291"/>
    </row>
    <row r="634" spans="1:12">
      <c r="A634" s="291" t="s">
        <v>860</v>
      </c>
      <c r="B634" s="320" t="s">
        <v>809</v>
      </c>
      <c r="C634" s="291">
        <v>2</v>
      </c>
      <c r="D634" s="291"/>
      <c r="E634" s="291"/>
      <c r="F634" s="292">
        <v>42735</v>
      </c>
      <c r="G634" s="291"/>
      <c r="H634" s="290"/>
      <c r="I634" s="291"/>
      <c r="J634" s="291"/>
      <c r="K634" s="291"/>
      <c r="L634" s="291"/>
    </row>
    <row r="635" spans="1:12" ht="36">
      <c r="A635" s="291">
        <v>13</v>
      </c>
      <c r="B635" s="12" t="s">
        <v>861</v>
      </c>
      <c r="C635" s="314"/>
      <c r="D635" s="314" t="s">
        <v>779</v>
      </c>
      <c r="E635" s="292">
        <v>42005</v>
      </c>
      <c r="F635" s="292">
        <v>42094</v>
      </c>
      <c r="G635" s="291" t="s">
        <v>8</v>
      </c>
      <c r="H635" s="306" t="s">
        <v>8</v>
      </c>
      <c r="I635" s="12" t="s">
        <v>8</v>
      </c>
      <c r="J635" s="291" t="s">
        <v>8</v>
      </c>
      <c r="K635" s="291" t="s">
        <v>8</v>
      </c>
      <c r="L635" s="291" t="s">
        <v>8</v>
      </c>
    </row>
    <row r="636" spans="1:12" ht="36">
      <c r="A636" s="288" t="s">
        <v>862</v>
      </c>
      <c r="B636" s="282" t="s">
        <v>863</v>
      </c>
      <c r="C636" s="314"/>
      <c r="D636" s="314"/>
      <c r="E636" s="292">
        <v>42186</v>
      </c>
      <c r="F636" s="292">
        <v>43008</v>
      </c>
      <c r="G636" s="291" t="s">
        <v>8</v>
      </c>
      <c r="H636" s="308" t="s">
        <v>8</v>
      </c>
      <c r="I636" s="12" t="s">
        <v>8</v>
      </c>
      <c r="J636" s="291" t="s">
        <v>8</v>
      </c>
      <c r="K636" s="298" t="s">
        <v>8</v>
      </c>
      <c r="L636" s="291" t="s">
        <v>8</v>
      </c>
    </row>
    <row r="637" spans="1:12" ht="24">
      <c r="A637" s="291" t="s">
        <v>864</v>
      </c>
      <c r="B637" s="314" t="s">
        <v>865</v>
      </c>
      <c r="C637" s="291">
        <v>0</v>
      </c>
      <c r="D637" s="287"/>
      <c r="E637" s="291"/>
      <c r="F637" s="292">
        <v>42186</v>
      </c>
      <c r="G637" s="291"/>
      <c r="H637" s="306"/>
      <c r="I637" s="12"/>
      <c r="J637" s="291"/>
      <c r="K637" s="291"/>
      <c r="L637" s="291"/>
    </row>
    <row r="638" spans="1:12" ht="24">
      <c r="A638" s="291" t="s">
        <v>866</v>
      </c>
      <c r="B638" s="290" t="s">
        <v>867</v>
      </c>
      <c r="C638" s="291">
        <v>2</v>
      </c>
      <c r="D638" s="287"/>
      <c r="E638" s="291"/>
      <c r="F638" s="292">
        <v>42186</v>
      </c>
      <c r="G638" s="291"/>
      <c r="H638" s="306"/>
      <c r="I638" s="12"/>
      <c r="J638" s="291"/>
      <c r="K638" s="291"/>
      <c r="L638" s="291"/>
    </row>
    <row r="639" spans="1:12" ht="48">
      <c r="A639" s="291">
        <v>14</v>
      </c>
      <c r="B639" s="12" t="s">
        <v>868</v>
      </c>
      <c r="C639" s="289"/>
      <c r="D639" s="289" t="s">
        <v>779</v>
      </c>
      <c r="E639" s="292">
        <v>42005</v>
      </c>
      <c r="F639" s="292">
        <v>43100</v>
      </c>
      <c r="G639" s="291" t="s">
        <v>8</v>
      </c>
      <c r="H639" s="289" t="s">
        <v>8</v>
      </c>
      <c r="I639" s="12" t="s">
        <v>8</v>
      </c>
      <c r="J639" s="291" t="s">
        <v>8</v>
      </c>
      <c r="K639" s="291" t="s">
        <v>8</v>
      </c>
      <c r="L639" s="291" t="s">
        <v>8</v>
      </c>
    </row>
    <row r="640" spans="1:12" ht="36">
      <c r="A640" s="288" t="s">
        <v>869</v>
      </c>
      <c r="B640" s="282" t="s">
        <v>870</v>
      </c>
      <c r="C640" s="289"/>
      <c r="D640" s="289"/>
      <c r="E640" s="292">
        <v>42552</v>
      </c>
      <c r="F640" s="292" t="s">
        <v>871</v>
      </c>
      <c r="G640" s="291" t="s">
        <v>8</v>
      </c>
      <c r="H640" s="289" t="s">
        <v>8</v>
      </c>
      <c r="I640" s="12" t="s">
        <v>8</v>
      </c>
      <c r="J640" s="291" t="s">
        <v>8</v>
      </c>
      <c r="K640" s="298" t="s">
        <v>8</v>
      </c>
      <c r="L640" s="291" t="s">
        <v>8</v>
      </c>
    </row>
    <row r="641" spans="1:12" ht="36">
      <c r="A641" s="288" t="s">
        <v>872</v>
      </c>
      <c r="B641" s="12" t="s">
        <v>873</v>
      </c>
      <c r="C641" s="289"/>
      <c r="D641" s="289"/>
      <c r="E641" s="292">
        <v>42644</v>
      </c>
      <c r="F641" s="292">
        <v>42735</v>
      </c>
      <c r="G641" s="291" t="s">
        <v>8</v>
      </c>
      <c r="H641" s="289" t="s">
        <v>8</v>
      </c>
      <c r="I641" s="12" t="s">
        <v>8</v>
      </c>
      <c r="J641" s="291" t="s">
        <v>8</v>
      </c>
      <c r="K641" s="291" t="s">
        <v>8</v>
      </c>
      <c r="L641" s="291" t="s">
        <v>8</v>
      </c>
    </row>
    <row r="642" spans="1:12" ht="36">
      <c r="A642" s="288" t="s">
        <v>874</v>
      </c>
      <c r="B642" s="282" t="s">
        <v>875</v>
      </c>
      <c r="C642" s="289"/>
      <c r="D642" s="289"/>
      <c r="E642" s="292">
        <v>42005</v>
      </c>
      <c r="F642" s="292">
        <v>43100</v>
      </c>
      <c r="G642" s="291" t="s">
        <v>8</v>
      </c>
      <c r="H642" s="289" t="s">
        <v>8</v>
      </c>
      <c r="I642" s="12" t="s">
        <v>8</v>
      </c>
      <c r="J642" s="291" t="s">
        <v>8</v>
      </c>
      <c r="K642" s="298" t="s">
        <v>8</v>
      </c>
      <c r="L642" s="291" t="s">
        <v>8</v>
      </c>
    </row>
    <row r="643" spans="1:12">
      <c r="A643" s="291" t="s">
        <v>876</v>
      </c>
      <c r="B643" s="314" t="s">
        <v>877</v>
      </c>
      <c r="C643" s="291">
        <v>1</v>
      </c>
      <c r="D643" s="291"/>
      <c r="E643" s="292"/>
      <c r="F643" s="292">
        <v>42277</v>
      </c>
      <c r="G643" s="291"/>
      <c r="H643" s="289"/>
      <c r="I643" s="12"/>
      <c r="J643" s="291"/>
      <c r="K643" s="291"/>
      <c r="L643" s="291"/>
    </row>
    <row r="644" spans="1:12">
      <c r="A644" s="287" t="s">
        <v>878</v>
      </c>
      <c r="B644" s="289" t="s">
        <v>879</v>
      </c>
      <c r="C644" s="291">
        <v>1</v>
      </c>
      <c r="D644" s="291"/>
      <c r="E644" s="292"/>
      <c r="F644" s="292">
        <v>42369</v>
      </c>
      <c r="G644" s="291"/>
      <c r="H644" s="289"/>
      <c r="I644" s="12"/>
      <c r="J644" s="291"/>
      <c r="K644" s="291"/>
      <c r="L644" s="291"/>
    </row>
    <row r="645" spans="1:12">
      <c r="A645" s="287" t="s">
        <v>880</v>
      </c>
      <c r="B645" s="290" t="s">
        <v>809</v>
      </c>
      <c r="C645" s="291">
        <v>2</v>
      </c>
      <c r="D645" s="291"/>
      <c r="E645" s="292"/>
      <c r="F645" s="292" t="s">
        <v>871</v>
      </c>
      <c r="G645" s="291"/>
      <c r="H645" s="289"/>
      <c r="I645" s="12"/>
      <c r="J645" s="291"/>
      <c r="K645" s="291"/>
      <c r="L645" s="291"/>
    </row>
    <row r="646" spans="1:12">
      <c r="A646" s="287" t="s">
        <v>881</v>
      </c>
      <c r="B646" s="289" t="s">
        <v>809</v>
      </c>
      <c r="C646" s="291">
        <v>2</v>
      </c>
      <c r="D646" s="291"/>
      <c r="E646" s="292"/>
      <c r="F646" s="292">
        <v>43100</v>
      </c>
      <c r="G646" s="291"/>
      <c r="H646" s="289"/>
      <c r="I646" s="12"/>
      <c r="J646" s="291"/>
      <c r="K646" s="291"/>
      <c r="L646" s="291"/>
    </row>
    <row r="647" spans="1:12">
      <c r="A647" s="287" t="s">
        <v>882</v>
      </c>
      <c r="B647" s="290" t="s">
        <v>883</v>
      </c>
      <c r="C647" s="291">
        <v>0</v>
      </c>
      <c r="D647" s="291"/>
      <c r="E647" s="292"/>
      <c r="F647" s="292">
        <v>42369</v>
      </c>
      <c r="G647" s="291"/>
      <c r="H647" s="289"/>
      <c r="I647" s="12"/>
      <c r="J647" s="291"/>
      <c r="K647" s="291"/>
      <c r="L647" s="291"/>
    </row>
    <row r="648" spans="1:12" ht="48">
      <c r="A648" s="287">
        <v>15</v>
      </c>
      <c r="B648" s="12" t="s">
        <v>884</v>
      </c>
      <c r="C648" s="289"/>
      <c r="D648" s="289" t="s">
        <v>779</v>
      </c>
      <c r="E648" s="292">
        <v>42005</v>
      </c>
      <c r="F648" s="292">
        <v>43100</v>
      </c>
      <c r="G648" s="291" t="s">
        <v>8</v>
      </c>
      <c r="H648" s="12" t="s">
        <v>8</v>
      </c>
      <c r="I648" s="313" t="s">
        <v>8</v>
      </c>
      <c r="J648" s="291" t="s">
        <v>8</v>
      </c>
      <c r="K648" s="291" t="s">
        <v>8</v>
      </c>
      <c r="L648" s="291" t="s">
        <v>8</v>
      </c>
    </row>
    <row r="649" spans="1:12" ht="24">
      <c r="A649" s="287" t="s">
        <v>885</v>
      </c>
      <c r="B649" s="12" t="s">
        <v>886</v>
      </c>
      <c r="C649" s="291">
        <v>1</v>
      </c>
      <c r="D649" s="291"/>
      <c r="E649" s="292"/>
      <c r="F649" s="292">
        <v>42186</v>
      </c>
      <c r="G649" s="291"/>
      <c r="H649" s="282"/>
      <c r="I649" s="313"/>
      <c r="J649" s="291"/>
      <c r="K649" s="298"/>
      <c r="L649" s="291"/>
    </row>
    <row r="650" spans="1:12" ht="36">
      <c r="A650" s="291">
        <v>16</v>
      </c>
      <c r="B650" s="282" t="s">
        <v>887</v>
      </c>
      <c r="C650" s="289"/>
      <c r="D650" s="289" t="s">
        <v>779</v>
      </c>
      <c r="E650" s="292">
        <v>42005</v>
      </c>
      <c r="F650" s="292">
        <v>43100</v>
      </c>
      <c r="G650" s="291" t="s">
        <v>8</v>
      </c>
      <c r="H650" s="289" t="s">
        <v>8</v>
      </c>
      <c r="I650" s="12" t="s">
        <v>8</v>
      </c>
      <c r="J650" s="291" t="s">
        <v>8</v>
      </c>
      <c r="K650" s="291" t="s">
        <v>8</v>
      </c>
      <c r="L650" s="291" t="s">
        <v>8</v>
      </c>
    </row>
    <row r="651" spans="1:12" ht="24">
      <c r="A651" s="288" t="s">
        <v>888</v>
      </c>
      <c r="B651" s="12" t="s">
        <v>889</v>
      </c>
      <c r="C651" s="289"/>
      <c r="D651" s="289"/>
      <c r="E651" s="292">
        <v>42005</v>
      </c>
      <c r="F651" s="292">
        <v>42825</v>
      </c>
      <c r="G651" s="291" t="s">
        <v>8</v>
      </c>
      <c r="H651" s="316" t="s">
        <v>8</v>
      </c>
      <c r="I651" s="12" t="s">
        <v>8</v>
      </c>
      <c r="J651" s="291" t="s">
        <v>8</v>
      </c>
      <c r="K651" s="298" t="s">
        <v>8</v>
      </c>
      <c r="L651" s="291" t="s">
        <v>8</v>
      </c>
    </row>
    <row r="652" spans="1:12" ht="24">
      <c r="A652" s="291" t="s">
        <v>890</v>
      </c>
      <c r="B652" s="289" t="s">
        <v>891</v>
      </c>
      <c r="C652" s="291">
        <v>1</v>
      </c>
      <c r="D652" s="291"/>
      <c r="E652" s="292"/>
      <c r="F652" s="292">
        <v>42188</v>
      </c>
      <c r="G652" s="291"/>
      <c r="H652" s="289"/>
      <c r="I652" s="12"/>
      <c r="J652" s="291"/>
      <c r="K652" s="291"/>
      <c r="L652" s="291"/>
    </row>
    <row r="653" spans="1:12">
      <c r="A653" s="291" t="s">
        <v>892</v>
      </c>
      <c r="B653" s="289" t="s">
        <v>893</v>
      </c>
      <c r="C653" s="291">
        <v>1</v>
      </c>
      <c r="D653" s="291"/>
      <c r="E653" s="292"/>
      <c r="F653" s="292">
        <v>42369</v>
      </c>
      <c r="G653" s="291"/>
      <c r="H653" s="290"/>
      <c r="I653" s="12"/>
      <c r="J653" s="291"/>
      <c r="K653" s="298"/>
      <c r="L653" s="291"/>
    </row>
    <row r="654" spans="1:12" ht="48">
      <c r="A654" s="291" t="s">
        <v>894</v>
      </c>
      <c r="B654" s="290" t="s">
        <v>895</v>
      </c>
      <c r="C654" s="291">
        <v>0</v>
      </c>
      <c r="D654" s="291"/>
      <c r="E654" s="292"/>
      <c r="F654" s="292">
        <v>42094</v>
      </c>
      <c r="G654" s="291"/>
      <c r="H654" s="289"/>
      <c r="I654" s="12"/>
      <c r="J654" s="291"/>
      <c r="K654" s="291"/>
      <c r="L654" s="291"/>
    </row>
    <row r="655" spans="1:12" ht="36">
      <c r="A655" s="291">
        <v>17</v>
      </c>
      <c r="B655" s="289" t="s">
        <v>896</v>
      </c>
      <c r="C655" s="289"/>
      <c r="D655" s="289" t="s">
        <v>779</v>
      </c>
      <c r="E655" s="292">
        <v>41640</v>
      </c>
      <c r="F655" s="292">
        <v>41912</v>
      </c>
      <c r="G655" s="291" t="s">
        <v>8</v>
      </c>
      <c r="H655" s="289" t="s">
        <v>8</v>
      </c>
      <c r="I655" s="12" t="s">
        <v>8</v>
      </c>
      <c r="J655" s="291" t="s">
        <v>8</v>
      </c>
      <c r="K655" s="291" t="s">
        <v>8</v>
      </c>
      <c r="L655" s="291" t="s">
        <v>8</v>
      </c>
    </row>
    <row r="656" spans="1:12" ht="24">
      <c r="A656" s="291" t="s">
        <v>897</v>
      </c>
      <c r="B656" s="314" t="s">
        <v>898</v>
      </c>
      <c r="C656" s="291">
        <v>2</v>
      </c>
      <c r="D656" s="291"/>
      <c r="E656" s="292"/>
      <c r="F656" s="292">
        <v>41912</v>
      </c>
      <c r="G656" s="287"/>
      <c r="H656" s="317"/>
      <c r="I656" s="293"/>
      <c r="J656" s="287"/>
      <c r="K656" s="318"/>
      <c r="L656" s="287"/>
    </row>
    <row r="657" spans="1:12" ht="60">
      <c r="A657" s="291">
        <v>18</v>
      </c>
      <c r="B657" s="12" t="s">
        <v>899</v>
      </c>
      <c r="C657" s="289"/>
      <c r="D657" s="289" t="s">
        <v>779</v>
      </c>
      <c r="E657" s="292">
        <v>42064</v>
      </c>
      <c r="F657" s="292">
        <v>42824</v>
      </c>
      <c r="G657" s="291" t="s">
        <v>8</v>
      </c>
      <c r="H657" s="321" t="s">
        <v>8</v>
      </c>
      <c r="I657" s="12" t="s">
        <v>8</v>
      </c>
      <c r="J657" s="291" t="s">
        <v>8</v>
      </c>
      <c r="K657" s="291" t="s">
        <v>8</v>
      </c>
      <c r="L657" s="291" t="s">
        <v>8</v>
      </c>
    </row>
    <row r="658" spans="1:12" ht="36">
      <c r="A658" s="288" t="s">
        <v>900</v>
      </c>
      <c r="B658" s="12" t="s">
        <v>901</v>
      </c>
      <c r="C658" s="289"/>
      <c r="D658" s="289"/>
      <c r="E658" s="292">
        <v>42095</v>
      </c>
      <c r="F658" s="292">
        <v>42185</v>
      </c>
      <c r="G658" s="291" t="s">
        <v>8</v>
      </c>
      <c r="H658" s="322" t="s">
        <v>8</v>
      </c>
      <c r="I658" s="12" t="s">
        <v>8</v>
      </c>
      <c r="J658" s="291" t="s">
        <v>8</v>
      </c>
      <c r="K658" s="291" t="s">
        <v>8</v>
      </c>
      <c r="L658" s="291" t="s">
        <v>8</v>
      </c>
    </row>
    <row r="659" spans="1:12" ht="60">
      <c r="A659" s="288" t="s">
        <v>902</v>
      </c>
      <c r="B659" s="282" t="s">
        <v>903</v>
      </c>
      <c r="C659" s="289"/>
      <c r="D659" s="289"/>
      <c r="E659" s="292">
        <v>42186</v>
      </c>
      <c r="F659" s="292">
        <v>43100</v>
      </c>
      <c r="G659" s="291" t="s">
        <v>8</v>
      </c>
      <c r="H659" s="321" t="s">
        <v>8</v>
      </c>
      <c r="I659" s="12" t="s">
        <v>8</v>
      </c>
      <c r="J659" s="291" t="s">
        <v>8</v>
      </c>
      <c r="K659" s="291" t="s">
        <v>8</v>
      </c>
      <c r="L659" s="291" t="s">
        <v>8</v>
      </c>
    </row>
    <row r="660" spans="1:12" ht="36">
      <c r="A660" s="288" t="s">
        <v>904</v>
      </c>
      <c r="B660" s="12" t="s">
        <v>905</v>
      </c>
      <c r="C660" s="289"/>
      <c r="D660" s="289"/>
      <c r="E660" s="292">
        <v>41913</v>
      </c>
      <c r="F660" s="292">
        <v>42094</v>
      </c>
      <c r="G660" s="291" t="s">
        <v>8</v>
      </c>
      <c r="H660" s="322" t="s">
        <v>8</v>
      </c>
      <c r="I660" s="12" t="s">
        <v>8</v>
      </c>
      <c r="J660" s="291" t="s">
        <v>8</v>
      </c>
      <c r="K660" s="291" t="s">
        <v>8</v>
      </c>
      <c r="L660" s="291" t="s">
        <v>8</v>
      </c>
    </row>
    <row r="661" spans="1:12" ht="84">
      <c r="A661" s="288" t="s">
        <v>906</v>
      </c>
      <c r="B661" s="282" t="s">
        <v>907</v>
      </c>
      <c r="C661" s="289"/>
      <c r="D661" s="289"/>
      <c r="E661" s="292">
        <v>42005</v>
      </c>
      <c r="F661" s="292">
        <v>43100</v>
      </c>
      <c r="G661" s="291" t="s">
        <v>8</v>
      </c>
      <c r="H661" s="321" t="s">
        <v>8</v>
      </c>
      <c r="I661" s="12" t="s">
        <v>8</v>
      </c>
      <c r="J661" s="291" t="s">
        <v>8</v>
      </c>
      <c r="K661" s="291" t="s">
        <v>8</v>
      </c>
      <c r="L661" s="291" t="s">
        <v>8</v>
      </c>
    </row>
    <row r="662" spans="1:12" ht="60">
      <c r="A662" s="291" t="s">
        <v>908</v>
      </c>
      <c r="B662" s="314" t="s">
        <v>909</v>
      </c>
      <c r="C662" s="291">
        <v>1</v>
      </c>
      <c r="D662" s="291"/>
      <c r="E662" s="291"/>
      <c r="F662" s="292">
        <v>42186</v>
      </c>
      <c r="G662" s="291"/>
      <c r="H662" s="321"/>
      <c r="I662" s="12"/>
      <c r="J662" s="291"/>
      <c r="K662" s="291"/>
      <c r="L662" s="291"/>
    </row>
    <row r="663" spans="1:12" ht="48">
      <c r="A663" s="291" t="s">
        <v>910</v>
      </c>
      <c r="B663" s="323" t="s">
        <v>911</v>
      </c>
      <c r="C663" s="291">
        <v>1</v>
      </c>
      <c r="D663" s="291"/>
      <c r="E663" s="291"/>
      <c r="F663" s="292"/>
      <c r="G663" s="291"/>
      <c r="H663" s="321"/>
      <c r="I663" s="12"/>
      <c r="J663" s="291"/>
      <c r="K663" s="291"/>
      <c r="L663" s="291"/>
    </row>
    <row r="664" spans="1:12" ht="48">
      <c r="A664" s="291" t="s">
        <v>912</v>
      </c>
      <c r="B664" s="289" t="s">
        <v>913</v>
      </c>
      <c r="C664" s="291">
        <v>2</v>
      </c>
      <c r="D664" s="291"/>
      <c r="E664" s="291"/>
      <c r="F664" s="292">
        <v>42186</v>
      </c>
      <c r="G664" s="291"/>
      <c r="H664" s="321"/>
      <c r="I664" s="12"/>
      <c r="J664" s="291"/>
      <c r="K664" s="291"/>
      <c r="L664" s="291"/>
    </row>
    <row r="665" spans="1:12" ht="48">
      <c r="A665" s="291" t="s">
        <v>914</v>
      </c>
      <c r="B665" s="289" t="s">
        <v>915</v>
      </c>
      <c r="C665" s="291">
        <v>2</v>
      </c>
      <c r="D665" s="291"/>
      <c r="E665" s="291"/>
      <c r="F665" s="292">
        <v>42066</v>
      </c>
      <c r="G665" s="291"/>
      <c r="H665" s="321"/>
      <c r="I665" s="12"/>
      <c r="J665" s="291"/>
      <c r="K665" s="291"/>
      <c r="L665" s="291"/>
    </row>
    <row r="666" spans="1:12" ht="24">
      <c r="A666" s="291" t="s">
        <v>916</v>
      </c>
      <c r="B666" s="290" t="s">
        <v>917</v>
      </c>
      <c r="C666" s="291">
        <v>1</v>
      </c>
      <c r="D666" s="291"/>
      <c r="E666" s="291"/>
      <c r="F666" s="292">
        <v>42186</v>
      </c>
      <c r="G666" s="291"/>
      <c r="H666" s="321"/>
      <c r="I666" s="12"/>
      <c r="J666" s="291"/>
      <c r="K666" s="291"/>
      <c r="L666" s="291"/>
    </row>
    <row r="667" spans="1:12" ht="48">
      <c r="A667" s="291">
        <v>19</v>
      </c>
      <c r="B667" s="12" t="s">
        <v>918</v>
      </c>
      <c r="C667" s="289"/>
      <c r="D667" s="289" t="s">
        <v>779</v>
      </c>
      <c r="E667" s="292">
        <v>42005</v>
      </c>
      <c r="F667" s="292">
        <v>42094</v>
      </c>
      <c r="G667" s="291" t="s">
        <v>8</v>
      </c>
      <c r="H667" s="289" t="s">
        <v>8</v>
      </c>
      <c r="I667" s="12" t="s">
        <v>8</v>
      </c>
      <c r="J667" s="291" t="s">
        <v>8</v>
      </c>
      <c r="K667" s="291" t="s">
        <v>8</v>
      </c>
      <c r="L667" s="291" t="s">
        <v>8</v>
      </c>
    </row>
    <row r="668" spans="1:12" ht="48">
      <c r="A668" s="288" t="s">
        <v>919</v>
      </c>
      <c r="B668" s="282" t="s">
        <v>920</v>
      </c>
      <c r="C668" s="289"/>
      <c r="D668" s="289"/>
      <c r="E668" s="292">
        <v>42005</v>
      </c>
      <c r="F668" s="292">
        <v>43100</v>
      </c>
      <c r="G668" s="291" t="s">
        <v>8</v>
      </c>
      <c r="H668" s="316" t="s">
        <v>8</v>
      </c>
      <c r="I668" s="12" t="s">
        <v>8</v>
      </c>
      <c r="J668" s="291" t="s">
        <v>8</v>
      </c>
      <c r="K668" s="298" t="s">
        <v>8</v>
      </c>
      <c r="L668" s="291" t="s">
        <v>8</v>
      </c>
    </row>
    <row r="669" spans="1:12" ht="36">
      <c r="A669" s="288" t="s">
        <v>921</v>
      </c>
      <c r="B669" s="12" t="s">
        <v>922</v>
      </c>
      <c r="C669" s="289"/>
      <c r="D669" s="289"/>
      <c r="E669" s="292">
        <v>42278</v>
      </c>
      <c r="F669" s="292">
        <v>43100</v>
      </c>
      <c r="G669" s="291" t="s">
        <v>8</v>
      </c>
      <c r="H669" s="289" t="s">
        <v>8</v>
      </c>
      <c r="I669" s="12" t="s">
        <v>8</v>
      </c>
      <c r="J669" s="291" t="s">
        <v>8</v>
      </c>
      <c r="K669" s="291" t="s">
        <v>8</v>
      </c>
      <c r="L669" s="291" t="s">
        <v>8</v>
      </c>
    </row>
    <row r="670" spans="1:12" ht="36">
      <c r="A670" s="288" t="s">
        <v>923</v>
      </c>
      <c r="B670" s="282" t="s">
        <v>924</v>
      </c>
      <c r="C670" s="289"/>
      <c r="D670" s="289"/>
      <c r="E670" s="292">
        <v>42005</v>
      </c>
      <c r="F670" s="292">
        <v>43100</v>
      </c>
      <c r="G670" s="291" t="s">
        <v>8</v>
      </c>
      <c r="H670" s="316" t="s">
        <v>8</v>
      </c>
      <c r="I670" s="12" t="s">
        <v>8</v>
      </c>
      <c r="J670" s="291" t="s">
        <v>8</v>
      </c>
      <c r="K670" s="298" t="s">
        <v>8</v>
      </c>
      <c r="L670" s="291" t="s">
        <v>8</v>
      </c>
    </row>
    <row r="671" spans="1:12" ht="72">
      <c r="A671" s="288" t="s">
        <v>925</v>
      </c>
      <c r="B671" s="12" t="s">
        <v>926</v>
      </c>
      <c r="C671" s="289"/>
      <c r="D671" s="289"/>
      <c r="E671" s="292">
        <v>42278</v>
      </c>
      <c r="F671" s="292">
        <v>43100</v>
      </c>
      <c r="G671" s="291" t="s">
        <v>8</v>
      </c>
      <c r="H671" s="289" t="s">
        <v>8</v>
      </c>
      <c r="I671" s="12" t="s">
        <v>8</v>
      </c>
      <c r="J671" s="291" t="s">
        <v>8</v>
      </c>
      <c r="K671" s="291" t="s">
        <v>8</v>
      </c>
      <c r="L671" s="291" t="s">
        <v>8</v>
      </c>
    </row>
    <row r="672" spans="1:12" ht="72">
      <c r="A672" s="291" t="s">
        <v>927</v>
      </c>
      <c r="B672" s="314" t="s">
        <v>928</v>
      </c>
      <c r="C672" s="291">
        <v>0</v>
      </c>
      <c r="D672" s="291"/>
      <c r="E672" s="291"/>
      <c r="F672" s="292">
        <v>42094</v>
      </c>
      <c r="G672" s="287"/>
      <c r="H672" s="314"/>
      <c r="I672" s="293"/>
      <c r="J672" s="287"/>
      <c r="K672" s="287"/>
      <c r="L672" s="287"/>
    </row>
    <row r="673" spans="1:12" ht="36">
      <c r="A673" s="324" t="s">
        <v>929</v>
      </c>
      <c r="B673" s="289" t="s">
        <v>930</v>
      </c>
      <c r="C673" s="298">
        <v>2</v>
      </c>
      <c r="D673" s="291"/>
      <c r="E673" s="291"/>
      <c r="F673" s="292">
        <v>42369</v>
      </c>
      <c r="G673" s="287"/>
      <c r="H673" s="317"/>
      <c r="I673" s="293"/>
      <c r="J673" s="287"/>
      <c r="K673" s="318"/>
      <c r="L673" s="287"/>
    </row>
    <row r="674" spans="1:12" ht="24">
      <c r="A674" s="324" t="s">
        <v>931</v>
      </c>
      <c r="B674" s="320" t="s">
        <v>932</v>
      </c>
      <c r="C674" s="291">
        <v>1</v>
      </c>
      <c r="D674" s="291"/>
      <c r="E674" s="291"/>
      <c r="F674" s="292">
        <v>42369</v>
      </c>
      <c r="G674" s="287"/>
      <c r="H674" s="314"/>
      <c r="I674" s="293"/>
      <c r="J674" s="287"/>
      <c r="K674" s="287"/>
      <c r="L674" s="287"/>
    </row>
    <row r="675" spans="1:12" ht="48">
      <c r="A675" s="324" t="s">
        <v>933</v>
      </c>
      <c r="B675" s="289" t="s">
        <v>934</v>
      </c>
      <c r="C675" s="298">
        <v>1</v>
      </c>
      <c r="D675" s="291"/>
      <c r="E675" s="291"/>
      <c r="F675" s="292">
        <v>42369</v>
      </c>
      <c r="G675" s="287"/>
      <c r="H675" s="317"/>
      <c r="I675" s="293"/>
      <c r="J675" s="287"/>
      <c r="K675" s="318"/>
      <c r="L675" s="287"/>
    </row>
    <row r="676" spans="1:12" ht="36">
      <c r="A676" s="325" t="s">
        <v>935</v>
      </c>
      <c r="B676" s="289" t="s">
        <v>936</v>
      </c>
      <c r="C676" s="291">
        <v>2</v>
      </c>
      <c r="D676" s="291"/>
      <c r="E676" s="291"/>
      <c r="F676" s="292">
        <v>43100</v>
      </c>
      <c r="G676" s="287"/>
      <c r="H676" s="314"/>
      <c r="I676" s="293"/>
      <c r="J676" s="287"/>
      <c r="K676" s="287"/>
      <c r="L676" s="287"/>
    </row>
    <row r="677" spans="1:12" ht="96">
      <c r="A677" s="324">
        <v>20</v>
      </c>
      <c r="B677" s="12" t="s">
        <v>937</v>
      </c>
      <c r="C677" s="12"/>
      <c r="D677" s="12" t="s">
        <v>938</v>
      </c>
      <c r="E677" s="292">
        <v>42186</v>
      </c>
      <c r="F677" s="292">
        <v>43008</v>
      </c>
      <c r="G677" s="291" t="s">
        <v>8</v>
      </c>
      <c r="H677" s="291" t="s">
        <v>8</v>
      </c>
      <c r="I677" s="12" t="s">
        <v>8</v>
      </c>
      <c r="J677" s="291" t="s">
        <v>8</v>
      </c>
      <c r="K677" s="291" t="s">
        <v>8</v>
      </c>
      <c r="L677" s="291" t="s">
        <v>8</v>
      </c>
    </row>
    <row r="678" spans="1:12" ht="60">
      <c r="A678" s="291" t="s">
        <v>939</v>
      </c>
      <c r="B678" s="314" t="s">
        <v>940</v>
      </c>
      <c r="C678" s="291">
        <v>1</v>
      </c>
      <c r="D678" s="291"/>
      <c r="E678" s="292"/>
      <c r="F678" s="292">
        <v>42277</v>
      </c>
      <c r="G678" s="291"/>
      <c r="H678" s="291"/>
      <c r="I678" s="12"/>
      <c r="J678" s="291"/>
      <c r="K678" s="298"/>
      <c r="L678" s="291"/>
    </row>
    <row r="679" spans="1:12" ht="96">
      <c r="A679" s="287">
        <v>21</v>
      </c>
      <c r="B679" s="282" t="s">
        <v>941</v>
      </c>
      <c r="C679" s="289"/>
      <c r="D679" s="289" t="s">
        <v>942</v>
      </c>
      <c r="E679" s="326">
        <v>42005</v>
      </c>
      <c r="F679" s="326">
        <v>43100</v>
      </c>
      <c r="G679" s="327" t="s">
        <v>8</v>
      </c>
      <c r="H679" s="289" t="s">
        <v>8</v>
      </c>
      <c r="I679" s="282" t="s">
        <v>8</v>
      </c>
      <c r="J679" s="327" t="s">
        <v>8</v>
      </c>
      <c r="K679" s="327" t="s">
        <v>8</v>
      </c>
      <c r="L679" s="327" t="s">
        <v>8</v>
      </c>
    </row>
    <row r="680" spans="1:12" ht="96">
      <c r="A680" s="328" t="s">
        <v>943</v>
      </c>
      <c r="B680" s="12" t="s">
        <v>944</v>
      </c>
      <c r="C680" s="316"/>
      <c r="D680" s="329"/>
      <c r="E680" s="330">
        <v>42370</v>
      </c>
      <c r="F680" s="330">
        <v>42460</v>
      </c>
      <c r="G680" s="331" t="s">
        <v>8</v>
      </c>
      <c r="H680" s="329" t="s">
        <v>8</v>
      </c>
      <c r="I680" s="12" t="s">
        <v>8</v>
      </c>
      <c r="J680" s="331" t="s">
        <v>8</v>
      </c>
      <c r="K680" s="331" t="s">
        <v>8</v>
      </c>
      <c r="L680" s="331" t="s">
        <v>8</v>
      </c>
    </row>
    <row r="681" spans="1:12" ht="36">
      <c r="A681" s="328" t="s">
        <v>945</v>
      </c>
      <c r="B681" s="282" t="s">
        <v>946</v>
      </c>
      <c r="C681" s="289"/>
      <c r="D681" s="329"/>
      <c r="E681" s="330">
        <v>42005</v>
      </c>
      <c r="F681" s="330">
        <v>43100</v>
      </c>
      <c r="G681" s="331" t="s">
        <v>8</v>
      </c>
      <c r="H681" s="329" t="s">
        <v>8</v>
      </c>
      <c r="I681" s="12" t="s">
        <v>8</v>
      </c>
      <c r="J681" s="331" t="s">
        <v>8</v>
      </c>
      <c r="K681" s="331" t="s">
        <v>8</v>
      </c>
      <c r="L681" s="331" t="s">
        <v>8</v>
      </c>
    </row>
    <row r="682" spans="1:12" ht="60">
      <c r="A682" s="328" t="s">
        <v>947</v>
      </c>
      <c r="B682" s="12" t="s">
        <v>948</v>
      </c>
      <c r="C682" s="289"/>
      <c r="D682" s="329"/>
      <c r="E682" s="330">
        <v>42005</v>
      </c>
      <c r="F682" s="330">
        <v>42094</v>
      </c>
      <c r="G682" s="331" t="s">
        <v>8</v>
      </c>
      <c r="H682" s="329" t="s">
        <v>8</v>
      </c>
      <c r="I682" s="12" t="s">
        <v>8</v>
      </c>
      <c r="J682" s="331" t="s">
        <v>8</v>
      </c>
      <c r="K682" s="331" t="s">
        <v>8</v>
      </c>
      <c r="L682" s="331" t="s">
        <v>8</v>
      </c>
    </row>
    <row r="683" spans="1:12" ht="60">
      <c r="A683" s="332" t="s">
        <v>949</v>
      </c>
      <c r="B683" s="282" t="s">
        <v>950</v>
      </c>
      <c r="C683" s="289"/>
      <c r="D683" s="329"/>
      <c r="E683" s="330">
        <v>42186</v>
      </c>
      <c r="F683" s="330">
        <v>42946</v>
      </c>
      <c r="G683" s="331" t="s">
        <v>8</v>
      </c>
      <c r="H683" s="329" t="s">
        <v>8</v>
      </c>
      <c r="I683" s="12" t="s">
        <v>8</v>
      </c>
      <c r="J683" s="331" t="s">
        <v>8</v>
      </c>
      <c r="K683" s="331" t="s">
        <v>8</v>
      </c>
      <c r="L683" s="331" t="s">
        <v>8</v>
      </c>
    </row>
    <row r="684" spans="1:12" ht="36">
      <c r="A684" s="333" t="s">
        <v>951</v>
      </c>
      <c r="B684" s="329" t="s">
        <v>952</v>
      </c>
      <c r="C684" s="289">
        <v>1</v>
      </c>
      <c r="D684" s="329" t="s">
        <v>779</v>
      </c>
      <c r="E684" s="331"/>
      <c r="F684" s="330">
        <v>42277</v>
      </c>
      <c r="G684" s="331"/>
      <c r="H684" s="329"/>
      <c r="I684" s="12"/>
      <c r="J684" s="331"/>
      <c r="K684" s="331"/>
      <c r="L684" s="331"/>
    </row>
    <row r="685" spans="1:12">
      <c r="A685" s="333" t="s">
        <v>953</v>
      </c>
      <c r="B685" s="289" t="s">
        <v>954</v>
      </c>
      <c r="C685" s="289">
        <v>1</v>
      </c>
      <c r="D685" s="329"/>
      <c r="E685" s="331"/>
      <c r="F685" s="330">
        <v>42460</v>
      </c>
      <c r="G685" s="331"/>
      <c r="H685" s="329"/>
      <c r="I685" s="334"/>
      <c r="J685" s="331"/>
      <c r="K685" s="331"/>
      <c r="L685" s="331"/>
    </row>
    <row r="686" spans="1:12" ht="24">
      <c r="A686" s="333" t="s">
        <v>955</v>
      </c>
      <c r="B686" s="290" t="s">
        <v>956</v>
      </c>
      <c r="C686" s="289">
        <v>1</v>
      </c>
      <c r="D686" s="329"/>
      <c r="E686" s="331"/>
      <c r="F686" s="330">
        <v>42185</v>
      </c>
      <c r="G686" s="331"/>
      <c r="H686" s="329"/>
      <c r="I686" s="334"/>
      <c r="J686" s="331"/>
      <c r="K686" s="331"/>
      <c r="L686" s="331"/>
    </row>
    <row r="687" spans="1:12" ht="48">
      <c r="A687" s="333" t="s">
        <v>957</v>
      </c>
      <c r="B687" s="289" t="s">
        <v>958</v>
      </c>
      <c r="C687" s="289">
        <v>1</v>
      </c>
      <c r="D687" s="329"/>
      <c r="E687" s="331"/>
      <c r="F687" s="330">
        <v>42094</v>
      </c>
      <c r="G687" s="331"/>
      <c r="H687" s="329"/>
      <c r="I687" s="334"/>
      <c r="J687" s="331"/>
      <c r="K687" s="331"/>
      <c r="L687" s="331"/>
    </row>
    <row r="688" spans="1:12" ht="36">
      <c r="A688" s="333" t="s">
        <v>959</v>
      </c>
      <c r="B688" s="290" t="s">
        <v>960</v>
      </c>
      <c r="C688" s="289">
        <v>2</v>
      </c>
      <c r="D688" s="329"/>
      <c r="E688" s="331"/>
      <c r="F688" s="330">
        <v>42216</v>
      </c>
      <c r="G688" s="331"/>
      <c r="H688" s="329"/>
      <c r="I688" s="334"/>
      <c r="J688" s="331"/>
      <c r="K688" s="331"/>
      <c r="L688" s="331"/>
    </row>
    <row r="689" spans="1:12">
      <c r="A689" s="335"/>
      <c r="B689" s="336" t="s">
        <v>534</v>
      </c>
      <c r="C689" s="289"/>
      <c r="D689" s="329"/>
      <c r="E689" s="331"/>
      <c r="F689" s="337"/>
      <c r="G689" s="294">
        <v>10173559</v>
      </c>
      <c r="H689" s="533">
        <v>10004804.550000001</v>
      </c>
      <c r="I689" s="334"/>
      <c r="J689" s="338"/>
      <c r="K689" s="338"/>
      <c r="L689" s="368"/>
    </row>
    <row r="690" spans="1:12" ht="27" customHeight="1">
      <c r="A690" s="451" t="s">
        <v>961</v>
      </c>
      <c r="B690" s="452"/>
      <c r="C690" s="452"/>
      <c r="D690" s="452"/>
      <c r="E690" s="452"/>
      <c r="F690" s="452"/>
      <c r="G690" s="452"/>
      <c r="H690" s="452"/>
      <c r="I690" s="452"/>
      <c r="J690" s="452"/>
      <c r="K690" s="453"/>
      <c r="L690" s="453"/>
    </row>
    <row r="691" spans="1:12">
      <c r="A691" s="434" t="s">
        <v>962</v>
      </c>
      <c r="B691" s="435"/>
      <c r="C691" s="435"/>
      <c r="D691" s="435"/>
      <c r="E691" s="435"/>
      <c r="F691" s="435"/>
      <c r="G691" s="435"/>
      <c r="H691" s="435"/>
      <c r="I691" s="435"/>
      <c r="J691" s="435"/>
      <c r="K691" s="435"/>
      <c r="L691" s="435"/>
    </row>
    <row r="692" spans="1:12">
      <c r="A692" s="339">
        <v>1</v>
      </c>
      <c r="B692" s="339">
        <v>2</v>
      </c>
      <c r="C692" s="339">
        <v>3</v>
      </c>
      <c r="D692" s="339">
        <v>4</v>
      </c>
      <c r="E692" s="339">
        <v>5</v>
      </c>
      <c r="F692" s="339">
        <v>6</v>
      </c>
      <c r="G692" s="339">
        <v>7</v>
      </c>
      <c r="H692" s="340">
        <v>8</v>
      </c>
      <c r="I692" s="339">
        <v>9</v>
      </c>
      <c r="J692" s="339">
        <v>10</v>
      </c>
      <c r="K692" s="341"/>
      <c r="L692" s="369"/>
    </row>
    <row r="693" spans="1:12" ht="25.5">
      <c r="A693" s="288" t="s">
        <v>16</v>
      </c>
      <c r="B693" s="8" t="s">
        <v>963</v>
      </c>
      <c r="C693" s="342"/>
      <c r="D693" s="343" t="s">
        <v>964</v>
      </c>
      <c r="E693" s="72">
        <v>42005</v>
      </c>
      <c r="F693" s="72">
        <v>42369</v>
      </c>
      <c r="G693" s="346">
        <v>10000</v>
      </c>
      <c r="H693" s="346">
        <v>10000</v>
      </c>
      <c r="I693" s="71" t="s">
        <v>127</v>
      </c>
      <c r="J693" s="71" t="s">
        <v>127</v>
      </c>
      <c r="K693" s="71" t="s">
        <v>127</v>
      </c>
      <c r="L693" s="370" t="s">
        <v>127</v>
      </c>
    </row>
    <row r="694" spans="1:12" ht="25.5">
      <c r="A694" s="344"/>
      <c r="B694" s="69" t="s">
        <v>965</v>
      </c>
      <c r="C694" s="71">
        <v>3</v>
      </c>
      <c r="D694" s="8"/>
      <c r="E694" s="8" t="s">
        <v>8</v>
      </c>
      <c r="F694" s="15">
        <v>42369</v>
      </c>
      <c r="G694" s="9" t="s">
        <v>8</v>
      </c>
      <c r="H694" s="73" t="s">
        <v>8</v>
      </c>
      <c r="I694" s="73" t="s">
        <v>8</v>
      </c>
      <c r="J694" s="73" t="s">
        <v>8</v>
      </c>
      <c r="K694" s="73" t="s">
        <v>8</v>
      </c>
      <c r="L694" s="371" t="s">
        <v>8</v>
      </c>
    </row>
    <row r="695" spans="1:12" ht="19.5">
      <c r="A695" s="344"/>
      <c r="B695" s="345" t="s">
        <v>82</v>
      </c>
      <c r="C695" s="9" t="s">
        <v>8</v>
      </c>
      <c r="D695" s="9" t="s">
        <v>8</v>
      </c>
      <c r="E695" s="9" t="s">
        <v>8</v>
      </c>
      <c r="F695" s="9" t="s">
        <v>8</v>
      </c>
      <c r="G695" s="9">
        <v>10000</v>
      </c>
      <c r="H695" s="9">
        <v>10000</v>
      </c>
      <c r="I695" s="73" t="s">
        <v>127</v>
      </c>
      <c r="J695" s="73" t="s">
        <v>127</v>
      </c>
      <c r="K695" s="73" t="s">
        <v>127</v>
      </c>
      <c r="L695" s="371" t="s">
        <v>127</v>
      </c>
    </row>
    <row r="696" spans="1:12">
      <c r="A696" s="436" t="s">
        <v>966</v>
      </c>
      <c r="B696" s="437"/>
      <c r="C696" s="437"/>
      <c r="D696" s="437"/>
      <c r="E696" s="437"/>
      <c r="F696" s="437"/>
      <c r="G696" s="437"/>
      <c r="H696" s="437"/>
      <c r="I696" s="437"/>
      <c r="J696" s="437"/>
      <c r="K696" s="437"/>
      <c r="L696" s="437"/>
    </row>
    <row r="697" spans="1:12" ht="51">
      <c r="A697" s="76" t="s">
        <v>30</v>
      </c>
      <c r="B697" s="8" t="s">
        <v>967</v>
      </c>
      <c r="C697" s="69"/>
      <c r="D697" s="78" t="s">
        <v>968</v>
      </c>
      <c r="E697" s="72">
        <v>42005</v>
      </c>
      <c r="F697" s="15">
        <v>42369</v>
      </c>
      <c r="G697" s="346">
        <f>G698+G699</f>
        <v>645500</v>
      </c>
      <c r="H697" s="346">
        <v>615500</v>
      </c>
      <c r="I697" s="73"/>
      <c r="J697" s="73"/>
      <c r="K697" s="73"/>
      <c r="L697" s="371"/>
    </row>
    <row r="698" spans="1:12" ht="73.5" customHeight="1">
      <c r="A698" s="76" t="s">
        <v>32</v>
      </c>
      <c r="B698" s="68" t="s">
        <v>969</v>
      </c>
      <c r="C698" s="347"/>
      <c r="D698" s="78" t="s">
        <v>968</v>
      </c>
      <c r="E698" s="72">
        <v>42005</v>
      </c>
      <c r="F698" s="15">
        <v>42369</v>
      </c>
      <c r="G698" s="348">
        <f>645500-G699</f>
        <v>285500</v>
      </c>
      <c r="H698" s="346">
        <v>230000</v>
      </c>
      <c r="I698" s="73"/>
      <c r="J698" s="73"/>
      <c r="K698" s="73"/>
      <c r="L698" s="371"/>
    </row>
    <row r="699" spans="1:12" ht="51">
      <c r="A699" s="76" t="s">
        <v>42</v>
      </c>
      <c r="B699" s="8" t="s">
        <v>970</v>
      </c>
      <c r="C699" s="69"/>
      <c r="D699" s="78" t="s">
        <v>968</v>
      </c>
      <c r="E699" s="72">
        <v>42005</v>
      </c>
      <c r="F699" s="15">
        <v>42369</v>
      </c>
      <c r="G699" s="346">
        <v>360000</v>
      </c>
      <c r="H699" s="348">
        <v>240000</v>
      </c>
      <c r="I699" s="73"/>
      <c r="J699" s="73"/>
      <c r="K699" s="73"/>
      <c r="L699" s="371"/>
    </row>
    <row r="700" spans="1:12" ht="25.5">
      <c r="A700" s="349"/>
      <c r="B700" s="69" t="s">
        <v>971</v>
      </c>
      <c r="C700" s="69"/>
      <c r="D700" s="350"/>
      <c r="E700" s="8" t="s">
        <v>8</v>
      </c>
      <c r="F700" s="15">
        <v>42369</v>
      </c>
      <c r="G700" s="9" t="s">
        <v>8</v>
      </c>
      <c r="H700" s="73" t="s">
        <v>8</v>
      </c>
      <c r="I700" s="73" t="s">
        <v>8</v>
      </c>
      <c r="J700" s="73" t="s">
        <v>8</v>
      </c>
      <c r="K700" s="73" t="s">
        <v>8</v>
      </c>
      <c r="L700" s="371" t="s">
        <v>8</v>
      </c>
    </row>
    <row r="701" spans="1:12" ht="38.25">
      <c r="A701" s="349" t="s">
        <v>45</v>
      </c>
      <c r="B701" s="351" t="s">
        <v>972</v>
      </c>
      <c r="C701" s="69"/>
      <c r="D701" s="350"/>
      <c r="E701" s="72">
        <v>42005</v>
      </c>
      <c r="F701" s="15">
        <v>42369</v>
      </c>
      <c r="G701" s="346">
        <v>244500</v>
      </c>
      <c r="H701" s="348">
        <v>42000</v>
      </c>
      <c r="I701" s="73"/>
      <c r="J701" s="73"/>
      <c r="K701" s="73"/>
      <c r="L701" s="371"/>
    </row>
    <row r="702" spans="1:12" ht="25.5">
      <c r="A702" s="349"/>
      <c r="B702" s="345" t="s">
        <v>973</v>
      </c>
      <c r="C702" s="8">
        <v>1</v>
      </c>
      <c r="D702" s="350"/>
      <c r="E702" s="8" t="s">
        <v>8</v>
      </c>
      <c r="F702" s="15">
        <v>42369</v>
      </c>
      <c r="G702" s="9" t="s">
        <v>8</v>
      </c>
      <c r="H702" s="73" t="s">
        <v>8</v>
      </c>
      <c r="I702" s="73" t="s">
        <v>8</v>
      </c>
      <c r="J702" s="73" t="s">
        <v>8</v>
      </c>
      <c r="K702" s="73" t="s">
        <v>8</v>
      </c>
      <c r="L702" s="371" t="s">
        <v>8</v>
      </c>
    </row>
    <row r="703" spans="1:12">
      <c r="A703" s="76"/>
      <c r="B703" s="345" t="s">
        <v>82</v>
      </c>
      <c r="C703" s="9" t="s">
        <v>8</v>
      </c>
      <c r="D703" s="9" t="s">
        <v>8</v>
      </c>
      <c r="E703" s="9" t="s">
        <v>8</v>
      </c>
      <c r="F703" s="9" t="s">
        <v>8</v>
      </c>
      <c r="G703" s="346">
        <v>890000</v>
      </c>
      <c r="H703" s="346">
        <v>657500</v>
      </c>
      <c r="I703" s="73"/>
      <c r="J703" s="73"/>
      <c r="K703" s="73"/>
      <c r="L703" s="371"/>
    </row>
    <row r="704" spans="1:12">
      <c r="A704" s="444" t="s">
        <v>974</v>
      </c>
      <c r="B704" s="445"/>
      <c r="C704" s="445"/>
      <c r="D704" s="445"/>
      <c r="E704" s="445"/>
      <c r="F704" s="445"/>
      <c r="G704" s="445"/>
      <c r="H704" s="445"/>
      <c r="I704" s="445"/>
      <c r="J704" s="445"/>
      <c r="K704" s="445"/>
      <c r="L704" s="445"/>
    </row>
    <row r="705" spans="1:12" ht="24">
      <c r="A705" s="352" t="s">
        <v>52</v>
      </c>
      <c r="B705" s="12" t="s">
        <v>975</v>
      </c>
      <c r="C705" s="12"/>
      <c r="D705" s="12"/>
      <c r="E705" s="292">
        <v>42005</v>
      </c>
      <c r="F705" s="14">
        <v>42369</v>
      </c>
      <c r="G705" s="295">
        <v>270000</v>
      </c>
      <c r="H705" s="295">
        <v>270000</v>
      </c>
      <c r="I705" s="353"/>
      <c r="J705" s="12"/>
      <c r="K705" s="12"/>
      <c r="L705" s="299"/>
    </row>
    <row r="706" spans="1:12">
      <c r="A706" s="352" t="s">
        <v>241</v>
      </c>
      <c r="B706" s="352" t="s">
        <v>976</v>
      </c>
      <c r="C706" s="12"/>
      <c r="D706" s="12"/>
      <c r="E706" s="292">
        <v>42005</v>
      </c>
      <c r="F706" s="14">
        <v>42369</v>
      </c>
      <c r="G706" s="295">
        <v>0</v>
      </c>
      <c r="H706" s="295">
        <v>0</v>
      </c>
      <c r="I706" s="353"/>
      <c r="J706" s="12"/>
      <c r="K706" s="12"/>
      <c r="L706" s="299"/>
    </row>
    <row r="707" spans="1:12">
      <c r="A707" s="352" t="s">
        <v>356</v>
      </c>
      <c r="B707" s="352" t="s">
        <v>977</v>
      </c>
      <c r="C707" s="12"/>
      <c r="D707" s="12"/>
      <c r="E707" s="292">
        <v>42005</v>
      </c>
      <c r="F707" s="14">
        <v>42369</v>
      </c>
      <c r="G707" s="295">
        <v>0</v>
      </c>
      <c r="H707" s="295">
        <v>0</v>
      </c>
      <c r="I707" s="353"/>
      <c r="J707" s="12"/>
      <c r="K707" s="12"/>
      <c r="L707" s="299"/>
    </row>
    <row r="708" spans="1:12">
      <c r="A708" s="352" t="s">
        <v>978</v>
      </c>
      <c r="B708" s="352" t="s">
        <v>979</v>
      </c>
      <c r="C708" s="12"/>
      <c r="D708" s="12"/>
      <c r="E708" s="292">
        <v>42005</v>
      </c>
      <c r="F708" s="14">
        <v>42369</v>
      </c>
      <c r="G708" s="295">
        <v>0</v>
      </c>
      <c r="H708" s="295">
        <v>0</v>
      </c>
      <c r="I708" s="353"/>
      <c r="J708" s="12"/>
      <c r="K708" s="12"/>
      <c r="L708" s="299"/>
    </row>
    <row r="709" spans="1:12" ht="24">
      <c r="A709" s="352"/>
      <c r="B709" s="354" t="s">
        <v>980</v>
      </c>
      <c r="C709" s="12">
        <v>1</v>
      </c>
      <c r="D709" s="355"/>
      <c r="E709" s="12" t="s">
        <v>8</v>
      </c>
      <c r="F709" s="14">
        <v>42369</v>
      </c>
      <c r="G709" s="356" t="s">
        <v>8</v>
      </c>
      <c r="H709" s="357" t="s">
        <v>8</v>
      </c>
      <c r="I709" s="357" t="s">
        <v>8</v>
      </c>
      <c r="J709" s="357" t="s">
        <v>8</v>
      </c>
      <c r="K709" s="357" t="s">
        <v>8</v>
      </c>
      <c r="L709" s="372" t="s">
        <v>8</v>
      </c>
    </row>
    <row r="710" spans="1:12">
      <c r="A710" s="288"/>
      <c r="B710" s="358" t="s">
        <v>82</v>
      </c>
      <c r="C710" s="356" t="s">
        <v>8</v>
      </c>
      <c r="D710" s="356" t="s">
        <v>8</v>
      </c>
      <c r="E710" s="356" t="s">
        <v>8</v>
      </c>
      <c r="F710" s="356" t="s">
        <v>8</v>
      </c>
      <c r="G710" s="294">
        <v>270000</v>
      </c>
      <c r="H710" s="356">
        <v>270000</v>
      </c>
      <c r="I710" s="357"/>
      <c r="J710" s="357"/>
      <c r="K710" s="357"/>
      <c r="L710" s="372"/>
    </row>
    <row r="711" spans="1:12">
      <c r="A711" s="444" t="s">
        <v>981</v>
      </c>
      <c r="B711" s="445"/>
      <c r="C711" s="445"/>
      <c r="D711" s="445"/>
      <c r="E711" s="445"/>
      <c r="F711" s="445"/>
      <c r="G711" s="445"/>
      <c r="H711" s="445"/>
      <c r="I711" s="445"/>
      <c r="J711" s="445"/>
      <c r="K711" s="445"/>
      <c r="L711" s="445"/>
    </row>
    <row r="712" spans="1:12" ht="75" customHeight="1">
      <c r="A712" s="76" t="s">
        <v>54</v>
      </c>
      <c r="B712" s="8" t="s">
        <v>982</v>
      </c>
      <c r="C712" s="359"/>
      <c r="D712" s="343" t="s">
        <v>983</v>
      </c>
      <c r="E712" s="72">
        <v>42005</v>
      </c>
      <c r="F712" s="15">
        <v>42369</v>
      </c>
      <c r="G712" s="346">
        <v>21450</v>
      </c>
      <c r="H712" s="346">
        <v>21450</v>
      </c>
      <c r="I712" s="360"/>
      <c r="J712" s="359"/>
      <c r="K712" s="359"/>
      <c r="L712" s="373"/>
    </row>
    <row r="713" spans="1:12">
      <c r="A713" s="361"/>
      <c r="B713" s="69" t="s">
        <v>984</v>
      </c>
      <c r="C713" s="69">
        <v>1</v>
      </c>
      <c r="D713" s="350"/>
      <c r="E713" s="8" t="s">
        <v>8</v>
      </c>
      <c r="F713" s="15">
        <v>42369</v>
      </c>
      <c r="G713" s="9" t="s">
        <v>8</v>
      </c>
      <c r="H713" s="73" t="s">
        <v>8</v>
      </c>
      <c r="I713" s="73" t="s">
        <v>8</v>
      </c>
      <c r="J713" s="73" t="s">
        <v>8</v>
      </c>
      <c r="K713" s="73" t="s">
        <v>8</v>
      </c>
      <c r="L713" s="371" t="s">
        <v>8</v>
      </c>
    </row>
    <row r="714" spans="1:12">
      <c r="A714" s="76"/>
      <c r="B714" s="345" t="s">
        <v>82</v>
      </c>
      <c r="C714" s="9" t="s">
        <v>8</v>
      </c>
      <c r="D714" s="9" t="s">
        <v>8</v>
      </c>
      <c r="E714" s="9" t="s">
        <v>8</v>
      </c>
      <c r="F714" s="9" t="s">
        <v>8</v>
      </c>
      <c r="G714" s="346">
        <v>21450</v>
      </c>
      <c r="H714" s="346">
        <v>21450</v>
      </c>
      <c r="I714" s="73"/>
      <c r="J714" s="73"/>
      <c r="K714" s="73"/>
      <c r="L714" s="371"/>
    </row>
    <row r="715" spans="1:12">
      <c r="A715" s="76"/>
      <c r="B715" s="345" t="s">
        <v>82</v>
      </c>
      <c r="C715" s="362" t="s">
        <v>8</v>
      </c>
      <c r="D715" s="362" t="s">
        <v>8</v>
      </c>
      <c r="E715" s="362" t="s">
        <v>8</v>
      </c>
      <c r="F715" s="362" t="s">
        <v>8</v>
      </c>
      <c r="G715" s="346">
        <v>1191450</v>
      </c>
      <c r="H715" s="346">
        <v>958950</v>
      </c>
      <c r="I715" s="73"/>
      <c r="J715" s="73"/>
      <c r="K715" s="73"/>
      <c r="L715" s="371"/>
    </row>
    <row r="716" spans="1:12" ht="27.75" customHeight="1">
      <c r="A716" s="430" t="s">
        <v>985</v>
      </c>
      <c r="B716" s="431"/>
      <c r="C716" s="431"/>
      <c r="D716" s="431"/>
      <c r="E716" s="431"/>
      <c r="F716" s="431"/>
      <c r="G716" s="431"/>
      <c r="H716" s="431"/>
      <c r="I716" s="431"/>
      <c r="J716" s="431"/>
      <c r="K716" s="431"/>
      <c r="L716" s="431"/>
    </row>
    <row r="717" spans="1:12">
      <c r="A717" s="339">
        <v>1</v>
      </c>
      <c r="B717" s="339">
        <v>2</v>
      </c>
      <c r="C717" s="339">
        <v>3</v>
      </c>
      <c r="D717" s="339">
        <v>4</v>
      </c>
      <c r="E717" s="339">
        <v>5</v>
      </c>
      <c r="F717" s="339">
        <v>6</v>
      </c>
      <c r="G717" s="339">
        <v>7</v>
      </c>
      <c r="H717" s="363">
        <v>8</v>
      </c>
      <c r="I717" s="339">
        <v>9</v>
      </c>
      <c r="J717" s="339">
        <v>10</v>
      </c>
      <c r="K717" s="341">
        <v>11</v>
      </c>
      <c r="L717" s="369">
        <v>12</v>
      </c>
    </row>
    <row r="718" spans="1:12" ht="45.75" customHeight="1">
      <c r="A718" s="291" t="s">
        <v>635</v>
      </c>
      <c r="B718" s="364" t="s">
        <v>986</v>
      </c>
      <c r="C718" s="293"/>
      <c r="D718" s="293" t="s">
        <v>987</v>
      </c>
      <c r="E718" s="291">
        <v>2014</v>
      </c>
      <c r="F718" s="291">
        <v>2017</v>
      </c>
      <c r="G718" s="365">
        <v>600000</v>
      </c>
      <c r="H718" s="295">
        <v>600000</v>
      </c>
      <c r="I718" s="353">
        <v>0</v>
      </c>
      <c r="J718" s="356">
        <v>0</v>
      </c>
      <c r="K718" s="366">
        <v>0</v>
      </c>
      <c r="L718" s="374">
        <v>0</v>
      </c>
    </row>
    <row r="719" spans="1:12">
      <c r="A719" s="291" t="s">
        <v>988</v>
      </c>
      <c r="B719" s="293" t="s">
        <v>989</v>
      </c>
      <c r="C719" s="293"/>
      <c r="D719" s="293"/>
      <c r="E719" s="291"/>
      <c r="F719" s="291"/>
      <c r="G719" s="291"/>
      <c r="H719" s="291"/>
      <c r="I719" s="291"/>
      <c r="J719" s="291"/>
      <c r="K719" s="291"/>
      <c r="L719" s="324"/>
    </row>
    <row r="720" spans="1:12">
      <c r="A720" s="291"/>
      <c r="B720" s="27" t="s">
        <v>534</v>
      </c>
      <c r="C720" s="293"/>
      <c r="D720" s="292"/>
      <c r="E720" s="292"/>
      <c r="F720" s="292"/>
      <c r="G720" s="295">
        <v>600000</v>
      </c>
      <c r="H720" s="353">
        <v>600000</v>
      </c>
      <c r="I720" s="291">
        <v>0</v>
      </c>
      <c r="J720" s="291">
        <v>0</v>
      </c>
      <c r="K720" s="291">
        <v>0</v>
      </c>
      <c r="L720" s="324">
        <v>0</v>
      </c>
    </row>
    <row r="721" spans="1:12">
      <c r="A721" s="76"/>
      <c r="B721" s="345" t="s">
        <v>82</v>
      </c>
      <c r="C721" s="362" t="s">
        <v>8</v>
      </c>
      <c r="D721" s="362" t="s">
        <v>8</v>
      </c>
      <c r="E721" s="362" t="s">
        <v>8</v>
      </c>
      <c r="F721" s="362" t="s">
        <v>8</v>
      </c>
      <c r="G721" s="346">
        <v>11965009</v>
      </c>
      <c r="H721" s="346">
        <v>11563754.550000001</v>
      </c>
      <c r="I721" s="73"/>
      <c r="J721" s="73"/>
      <c r="K721" s="73"/>
      <c r="L721" s="371"/>
    </row>
    <row r="722" spans="1:12" ht="18.75">
      <c r="A722" s="429" t="s">
        <v>1001</v>
      </c>
      <c r="B722" s="429"/>
      <c r="C722" s="429"/>
      <c r="D722" s="429"/>
      <c r="E722" s="429"/>
      <c r="F722" s="429"/>
      <c r="G722" s="429"/>
      <c r="H722" s="429"/>
      <c r="I722" s="429"/>
      <c r="J722" s="429"/>
      <c r="K722" s="429"/>
      <c r="L722" s="429"/>
    </row>
    <row r="723" spans="1:12" s="1" customFormat="1" ht="36">
      <c r="A723" s="2" t="s">
        <v>3</v>
      </c>
      <c r="B723" s="5" t="s">
        <v>1002</v>
      </c>
      <c r="C723" s="5"/>
      <c r="D723" s="380" t="s">
        <v>1003</v>
      </c>
      <c r="E723" s="380" t="s">
        <v>1004</v>
      </c>
      <c r="F723" s="380" t="s">
        <v>1005</v>
      </c>
      <c r="G723" s="31"/>
      <c r="H723" s="31">
        <v>0</v>
      </c>
      <c r="I723" s="32">
        <v>0</v>
      </c>
      <c r="J723" s="32">
        <v>0</v>
      </c>
      <c r="K723" s="32">
        <v>2100000</v>
      </c>
      <c r="L723" s="60">
        <v>2100000</v>
      </c>
    </row>
    <row r="724" spans="1:12" s="1" customFormat="1" ht="139.5" customHeight="1">
      <c r="A724" s="2"/>
      <c r="B724" s="5" t="s">
        <v>1006</v>
      </c>
      <c r="C724" s="381"/>
      <c r="D724" s="382" t="s">
        <v>1007</v>
      </c>
      <c r="E724" s="382" t="s">
        <v>1004</v>
      </c>
      <c r="F724" s="382" t="s">
        <v>1005</v>
      </c>
      <c r="G724" s="31">
        <v>0</v>
      </c>
      <c r="H724" s="31">
        <v>0</v>
      </c>
      <c r="I724" s="32">
        <v>0</v>
      </c>
      <c r="J724" s="32">
        <v>0</v>
      </c>
      <c r="K724" s="32">
        <v>0</v>
      </c>
      <c r="L724" s="60">
        <v>0</v>
      </c>
    </row>
    <row r="725" spans="1:12" s="1" customFormat="1" ht="60">
      <c r="A725" s="2"/>
      <c r="B725" s="12" t="s">
        <v>1008</v>
      </c>
      <c r="C725" s="381"/>
      <c r="D725" s="382" t="s">
        <v>1009</v>
      </c>
      <c r="E725" s="382" t="s">
        <v>1004</v>
      </c>
      <c r="F725" s="382" t="s">
        <v>1005</v>
      </c>
      <c r="G725" s="31">
        <v>0</v>
      </c>
      <c r="H725" s="31">
        <v>0</v>
      </c>
      <c r="I725" s="32">
        <v>0</v>
      </c>
      <c r="J725" s="32">
        <v>0</v>
      </c>
      <c r="K725" s="32">
        <v>0</v>
      </c>
      <c r="L725" s="60">
        <v>0</v>
      </c>
    </row>
    <row r="726" spans="1:12" s="1" customFormat="1" ht="36">
      <c r="A726" s="2"/>
      <c r="B726" s="5" t="s">
        <v>1010</v>
      </c>
      <c r="C726" s="381"/>
      <c r="D726" s="382" t="s">
        <v>1003</v>
      </c>
      <c r="E726" s="382" t="s">
        <v>1004</v>
      </c>
      <c r="F726" s="382" t="s">
        <v>1005</v>
      </c>
      <c r="G726" s="31">
        <v>0</v>
      </c>
      <c r="H726" s="31">
        <v>0</v>
      </c>
      <c r="I726" s="32">
        <v>0</v>
      </c>
      <c r="J726" s="32">
        <v>0</v>
      </c>
      <c r="K726" s="32">
        <v>0</v>
      </c>
      <c r="L726" s="60">
        <v>0</v>
      </c>
    </row>
    <row r="727" spans="1:12" s="1" customFormat="1">
      <c r="A727" s="2"/>
      <c r="B727" s="12" t="s">
        <v>1011</v>
      </c>
      <c r="C727" s="381"/>
      <c r="D727" s="382"/>
      <c r="E727" s="382" t="s">
        <v>1004</v>
      </c>
      <c r="F727" s="382" t="s">
        <v>1005</v>
      </c>
      <c r="G727" s="31">
        <v>0</v>
      </c>
      <c r="H727" s="31">
        <v>0</v>
      </c>
      <c r="I727" s="32">
        <v>0</v>
      </c>
      <c r="J727" s="32">
        <v>0</v>
      </c>
      <c r="K727" s="32">
        <v>0</v>
      </c>
      <c r="L727" s="60">
        <v>0</v>
      </c>
    </row>
    <row r="728" spans="1:12" ht="96">
      <c r="A728" s="2"/>
      <c r="B728" s="12" t="s">
        <v>1012</v>
      </c>
      <c r="C728" s="383"/>
      <c r="D728" s="384"/>
      <c r="E728" s="384" t="s">
        <v>1004</v>
      </c>
      <c r="F728" s="384" t="s">
        <v>1005</v>
      </c>
      <c r="G728" s="32">
        <v>0</v>
      </c>
      <c r="H728" s="31">
        <v>0</v>
      </c>
      <c r="I728" s="32">
        <v>0</v>
      </c>
      <c r="J728" s="32">
        <v>0</v>
      </c>
      <c r="K728" s="32">
        <v>0</v>
      </c>
      <c r="L728" s="60">
        <v>0</v>
      </c>
    </row>
    <row r="729" spans="1:12" ht="36">
      <c r="A729" s="4"/>
      <c r="B729" s="5" t="s">
        <v>1013</v>
      </c>
      <c r="C729" s="383"/>
      <c r="D729" s="384" t="s">
        <v>1003</v>
      </c>
      <c r="E729" s="384" t="s">
        <v>1004</v>
      </c>
      <c r="F729" s="384" t="s">
        <v>1005</v>
      </c>
      <c r="G729" s="32">
        <v>152373.06</v>
      </c>
      <c r="H729" s="31">
        <v>152373.06</v>
      </c>
      <c r="I729" s="32">
        <v>0</v>
      </c>
      <c r="J729" s="32">
        <v>0</v>
      </c>
      <c r="K729" s="32">
        <v>0</v>
      </c>
      <c r="L729" s="60">
        <v>0</v>
      </c>
    </row>
    <row r="730" spans="1:12" ht="48">
      <c r="A730" s="4"/>
      <c r="B730" s="12" t="s">
        <v>1014</v>
      </c>
      <c r="C730" s="383"/>
      <c r="D730" s="384" t="s">
        <v>1015</v>
      </c>
      <c r="E730" s="384" t="s">
        <v>1004</v>
      </c>
      <c r="F730" s="384" t="s">
        <v>1005</v>
      </c>
      <c r="G730" s="32">
        <v>152373.06</v>
      </c>
      <c r="H730" s="31">
        <v>152373.06</v>
      </c>
      <c r="I730" s="32">
        <v>0</v>
      </c>
      <c r="J730" s="32">
        <v>0</v>
      </c>
      <c r="K730" s="32">
        <v>0</v>
      </c>
      <c r="L730" s="60">
        <v>0</v>
      </c>
    </row>
    <row r="731" spans="1:12" ht="36">
      <c r="A731" s="4"/>
      <c r="B731" s="5" t="s">
        <v>1016</v>
      </c>
      <c r="C731" s="383"/>
      <c r="D731" s="384" t="s">
        <v>1003</v>
      </c>
      <c r="E731" s="384" t="s">
        <v>1004</v>
      </c>
      <c r="F731" s="384" t="s">
        <v>1005</v>
      </c>
      <c r="G731" s="32">
        <v>0</v>
      </c>
      <c r="H731" s="31">
        <v>0</v>
      </c>
      <c r="I731" s="32">
        <v>0</v>
      </c>
      <c r="J731" s="32">
        <v>0</v>
      </c>
      <c r="K731" s="32">
        <v>0</v>
      </c>
      <c r="L731" s="60">
        <v>0</v>
      </c>
    </row>
    <row r="732" spans="1:12" ht="48">
      <c r="A732" s="4"/>
      <c r="B732" s="12" t="s">
        <v>1017</v>
      </c>
      <c r="C732" s="383"/>
      <c r="D732" s="384"/>
      <c r="E732" s="384" t="s">
        <v>1004</v>
      </c>
      <c r="F732" s="384" t="s">
        <v>1005</v>
      </c>
      <c r="G732" s="32">
        <v>0</v>
      </c>
      <c r="H732" s="31">
        <v>0</v>
      </c>
      <c r="I732" s="32">
        <v>0</v>
      </c>
      <c r="J732" s="32">
        <v>0</v>
      </c>
      <c r="K732" s="32">
        <v>0</v>
      </c>
      <c r="L732" s="60">
        <v>0</v>
      </c>
    </row>
    <row r="733" spans="1:12" ht="24">
      <c r="A733" s="4"/>
      <c r="B733" s="12" t="s">
        <v>1018</v>
      </c>
      <c r="C733" s="383"/>
      <c r="D733" s="384"/>
      <c r="E733" s="384" t="s">
        <v>1004</v>
      </c>
      <c r="F733" s="384" t="s">
        <v>1005</v>
      </c>
      <c r="G733" s="32">
        <v>0</v>
      </c>
      <c r="H733" s="31">
        <v>0</v>
      </c>
      <c r="I733" s="32">
        <v>0</v>
      </c>
      <c r="J733" s="32">
        <v>0</v>
      </c>
      <c r="K733" s="32">
        <v>0</v>
      </c>
      <c r="L733" s="60">
        <v>0</v>
      </c>
    </row>
    <row r="734" spans="1:12" ht="36">
      <c r="A734" s="4"/>
      <c r="B734" s="5" t="s">
        <v>1019</v>
      </c>
      <c r="C734" s="383"/>
      <c r="D734" s="384" t="s">
        <v>1003</v>
      </c>
      <c r="E734" s="384" t="s">
        <v>1004</v>
      </c>
      <c r="F734" s="384" t="s">
        <v>1005</v>
      </c>
      <c r="G734" s="32">
        <v>206000</v>
      </c>
      <c r="H734" s="31">
        <v>206000</v>
      </c>
      <c r="I734" s="32">
        <v>800000</v>
      </c>
      <c r="J734" s="32">
        <v>800000</v>
      </c>
      <c r="K734" s="32">
        <v>1512000</v>
      </c>
      <c r="L734" s="60">
        <v>1512000</v>
      </c>
    </row>
    <row r="735" spans="1:12" ht="96">
      <c r="A735" s="4"/>
      <c r="B735" s="12" t="s">
        <v>1020</v>
      </c>
      <c r="C735" s="383"/>
      <c r="D735" s="384" t="s">
        <v>1021</v>
      </c>
      <c r="E735" s="384" t="s">
        <v>1004</v>
      </c>
      <c r="F735" s="384" t="s">
        <v>1005</v>
      </c>
      <c r="G735" s="32">
        <v>206000</v>
      </c>
      <c r="H735" s="31">
        <v>206000</v>
      </c>
      <c r="I735" s="32">
        <v>800000</v>
      </c>
      <c r="J735" s="32">
        <v>0</v>
      </c>
      <c r="K735" s="32">
        <v>1512000</v>
      </c>
      <c r="L735" s="60">
        <v>1512000</v>
      </c>
    </row>
    <row r="736" spans="1:12" ht="36">
      <c r="A736" s="4"/>
      <c r="B736" s="5" t="s">
        <v>1022</v>
      </c>
      <c r="C736" s="383"/>
      <c r="D736" s="384" t="s">
        <v>1003</v>
      </c>
      <c r="E736" s="384" t="s">
        <v>1004</v>
      </c>
      <c r="F736" s="384" t="s">
        <v>1005</v>
      </c>
      <c r="G736" s="32">
        <v>0</v>
      </c>
      <c r="H736" s="31">
        <v>0</v>
      </c>
      <c r="I736" s="32">
        <v>0</v>
      </c>
      <c r="J736" s="32">
        <v>0</v>
      </c>
      <c r="K736" s="32">
        <v>0</v>
      </c>
      <c r="L736" s="60">
        <v>0</v>
      </c>
    </row>
    <row r="737" spans="1:12" ht="24">
      <c r="A737" s="385"/>
      <c r="B737" s="334" t="s">
        <v>1023</v>
      </c>
      <c r="C737" s="383"/>
      <c r="D737" s="384"/>
      <c r="E737" s="384" t="s">
        <v>1004</v>
      </c>
      <c r="F737" s="384" t="s">
        <v>1005</v>
      </c>
      <c r="G737" s="386">
        <v>0</v>
      </c>
      <c r="H737" s="387">
        <v>0</v>
      </c>
      <c r="I737" s="386">
        <v>0</v>
      </c>
      <c r="J737" s="386">
        <v>0</v>
      </c>
      <c r="K737" s="386">
        <v>0</v>
      </c>
      <c r="L737" s="388">
        <v>0</v>
      </c>
    </row>
    <row r="738" spans="1:12">
      <c r="A738" s="6"/>
      <c r="B738" s="74" t="s">
        <v>82</v>
      </c>
      <c r="C738" s="6"/>
      <c r="D738" s="6"/>
      <c r="E738" s="6"/>
      <c r="F738" s="6"/>
      <c r="G738" s="534">
        <f t="shared" ref="G738:L738" si="4">SUM(G723,G726,G729,G734,G731,G736)</f>
        <v>358373.06</v>
      </c>
      <c r="H738" s="534">
        <f t="shared" si="4"/>
        <v>358373.06</v>
      </c>
      <c r="I738" s="534">
        <f t="shared" si="4"/>
        <v>800000</v>
      </c>
      <c r="J738" s="534">
        <f t="shared" si="4"/>
        <v>800000</v>
      </c>
      <c r="K738" s="534">
        <f t="shared" si="4"/>
        <v>3612000</v>
      </c>
      <c r="L738" s="534">
        <f t="shared" si="4"/>
        <v>3612000</v>
      </c>
    </row>
  </sheetData>
  <mergeCells count="84">
    <mergeCell ref="E3:E4"/>
    <mergeCell ref="A1:L1"/>
    <mergeCell ref="F3:F4"/>
    <mergeCell ref="G3:H3"/>
    <mergeCell ref="I3:J3"/>
    <mergeCell ref="K3:L3"/>
    <mergeCell ref="A2:D2"/>
    <mergeCell ref="A3:A4"/>
    <mergeCell ref="B3:B4"/>
    <mergeCell ref="C3:C4"/>
    <mergeCell ref="D3:D4"/>
    <mergeCell ref="A41:L41"/>
    <mergeCell ref="A78:L78"/>
    <mergeCell ref="A101:L101"/>
    <mergeCell ref="A115:L115"/>
    <mergeCell ref="A7:L7"/>
    <mergeCell ref="A136:L136"/>
    <mergeCell ref="A164:L164"/>
    <mergeCell ref="A173:L173"/>
    <mergeCell ref="A196:L196"/>
    <mergeCell ref="A114:L114"/>
    <mergeCell ref="A272:L272"/>
    <mergeCell ref="A343:L343"/>
    <mergeCell ref="A265:L265"/>
    <mergeCell ref="A202:L202"/>
    <mergeCell ref="A273:L273"/>
    <mergeCell ref="A296:L296"/>
    <mergeCell ref="A203:L203"/>
    <mergeCell ref="A223:L223"/>
    <mergeCell ref="A246:L246"/>
    <mergeCell ref="A255:L255"/>
    <mergeCell ref="A258:L258"/>
    <mergeCell ref="A362:L362"/>
    <mergeCell ref="A363:L363"/>
    <mergeCell ref="A405:L405"/>
    <mergeCell ref="A444:L444"/>
    <mergeCell ref="A316:L316"/>
    <mergeCell ref="A336:L336"/>
    <mergeCell ref="A357:L357"/>
    <mergeCell ref="A541:A542"/>
    <mergeCell ref="B541:B542"/>
    <mergeCell ref="C541:C542"/>
    <mergeCell ref="A468:L468"/>
    <mergeCell ref="A527:A529"/>
    <mergeCell ref="B527:B529"/>
    <mergeCell ref="A531:A532"/>
    <mergeCell ref="B531:B532"/>
    <mergeCell ref="C531:C532"/>
    <mergeCell ref="A469:B469"/>
    <mergeCell ref="A476:B476"/>
    <mergeCell ref="A520:L520"/>
    <mergeCell ref="A519:F519"/>
    <mergeCell ref="A521:L521"/>
    <mergeCell ref="A538:A540"/>
    <mergeCell ref="B538:B540"/>
    <mergeCell ref="A558:L558"/>
    <mergeCell ref="A543:A544"/>
    <mergeCell ref="B543:B544"/>
    <mergeCell ref="C543:C544"/>
    <mergeCell ref="A545:A547"/>
    <mergeCell ref="B545:B547"/>
    <mergeCell ref="C545:C547"/>
    <mergeCell ref="A548:A549"/>
    <mergeCell ref="B548:B549"/>
    <mergeCell ref="C548:C549"/>
    <mergeCell ref="A551:A552"/>
    <mergeCell ref="B551:B552"/>
    <mergeCell ref="C551:C552"/>
    <mergeCell ref="B6:L6"/>
    <mergeCell ref="C538:C540"/>
    <mergeCell ref="C469:K469"/>
    <mergeCell ref="C476:L476"/>
    <mergeCell ref="A722:L722"/>
    <mergeCell ref="A716:L716"/>
    <mergeCell ref="A586:L586"/>
    <mergeCell ref="A691:L691"/>
    <mergeCell ref="A696:L696"/>
    <mergeCell ref="A578:A580"/>
    <mergeCell ref="B578:B580"/>
    <mergeCell ref="A704:L704"/>
    <mergeCell ref="A711:L711"/>
    <mergeCell ref="A584:L584"/>
    <mergeCell ref="A585:L585"/>
    <mergeCell ref="A690:L690"/>
  </mergeCells>
  <pageMargins left="0.7" right="0.7" top="0.75" bottom="0.75" header="0.3" footer="0.3"/>
  <pageSetup paperSize="9" scale="55" orientation="landscape" verticalDpi="0" r:id="rId1"/>
</worksheet>
</file>

<file path=xl/worksheets/sheet2.xml><?xml version="1.0" encoding="utf-8"?>
<worksheet xmlns="http://schemas.openxmlformats.org/spreadsheetml/2006/main" xmlns:r="http://schemas.openxmlformats.org/officeDocument/2006/relationships">
  <dimension ref="A2:O116"/>
  <sheetViews>
    <sheetView workbookViewId="0">
      <selection activeCell="L72" sqref="L72"/>
    </sheetView>
  </sheetViews>
  <sheetFormatPr defaultRowHeight="15"/>
  <cols>
    <col min="2" max="2" width="28.42578125" customWidth="1"/>
    <col min="4" max="4" width="11.7109375" customWidth="1"/>
    <col min="5" max="5" width="12.7109375" customWidth="1"/>
    <col min="6" max="6" width="12.140625" customWidth="1"/>
    <col min="7" max="7" width="16.7109375" customWidth="1"/>
    <col min="8" max="8" width="16.42578125" customWidth="1"/>
    <col min="9" max="9" width="16.85546875" customWidth="1"/>
    <col min="10" max="10" width="16.7109375" customWidth="1"/>
    <col min="11" max="11" width="12.5703125" customWidth="1"/>
    <col min="12" max="12" width="12" customWidth="1"/>
    <col min="13" max="13" width="22" customWidth="1"/>
  </cols>
  <sheetData>
    <row r="2" spans="1:15" s="16" customFormat="1" ht="49.5" customHeight="1">
      <c r="A2" s="515" t="s">
        <v>0</v>
      </c>
      <c r="B2" s="508" t="s">
        <v>1</v>
      </c>
      <c r="C2" s="508" t="s">
        <v>5</v>
      </c>
      <c r="D2" s="508" t="s">
        <v>4</v>
      </c>
      <c r="E2" s="508" t="s">
        <v>6</v>
      </c>
      <c r="F2" s="508" t="s">
        <v>7</v>
      </c>
      <c r="G2" s="512" t="s">
        <v>9</v>
      </c>
      <c r="H2" s="513"/>
      <c r="I2" s="512" t="s">
        <v>10</v>
      </c>
      <c r="J2" s="513"/>
      <c r="K2" s="512" t="s">
        <v>11</v>
      </c>
      <c r="L2" s="513"/>
      <c r="M2" s="20"/>
    </row>
    <row r="3" spans="1:15" s="16" customFormat="1" ht="92.25" customHeight="1">
      <c r="A3" s="516"/>
      <c r="B3" s="509"/>
      <c r="C3" s="509"/>
      <c r="D3" s="509"/>
      <c r="E3" s="509"/>
      <c r="F3" s="509"/>
      <c r="G3" s="17" t="s">
        <v>2</v>
      </c>
      <c r="H3" s="17" t="s">
        <v>13</v>
      </c>
      <c r="I3" s="17" t="s">
        <v>2</v>
      </c>
      <c r="J3" s="18" t="s">
        <v>13</v>
      </c>
      <c r="K3" s="18" t="s">
        <v>2</v>
      </c>
      <c r="L3" s="18" t="s">
        <v>13</v>
      </c>
      <c r="M3" s="18" t="s">
        <v>14</v>
      </c>
    </row>
    <row r="4" spans="1:15" s="16" customFormat="1">
      <c r="A4" s="494" t="s">
        <v>315</v>
      </c>
      <c r="B4" s="484"/>
      <c r="C4" s="484"/>
      <c r="D4" s="484"/>
      <c r="E4" s="484"/>
      <c r="F4" s="484"/>
      <c r="G4" s="484"/>
      <c r="H4" s="484"/>
      <c r="I4" s="484"/>
      <c r="J4" s="484"/>
      <c r="K4" s="484"/>
      <c r="L4" s="495"/>
      <c r="M4" s="6"/>
      <c r="N4" s="93"/>
      <c r="O4" s="93"/>
    </row>
    <row r="5" spans="1:15" s="102" customFormat="1" ht="51" customHeight="1">
      <c r="A5" s="94" t="s">
        <v>3</v>
      </c>
      <c r="B5" s="95" t="s">
        <v>316</v>
      </c>
      <c r="C5" s="96"/>
      <c r="D5" s="97" t="s">
        <v>317</v>
      </c>
      <c r="E5" s="98">
        <v>42005</v>
      </c>
      <c r="F5" s="98">
        <v>43100</v>
      </c>
      <c r="G5" s="99">
        <v>46521581</v>
      </c>
      <c r="H5" s="100">
        <v>30793124.600000001</v>
      </c>
      <c r="I5" s="101"/>
      <c r="J5" s="101"/>
      <c r="K5" s="101"/>
      <c r="L5" s="101"/>
      <c r="M5" s="6"/>
    </row>
    <row r="6" spans="1:15" s="102" customFormat="1" ht="51" customHeight="1">
      <c r="A6" s="103" t="s">
        <v>128</v>
      </c>
      <c r="B6" s="104" t="s">
        <v>318</v>
      </c>
      <c r="C6" s="105"/>
      <c r="D6" s="106" t="s">
        <v>317</v>
      </c>
      <c r="E6" s="98">
        <v>42005</v>
      </c>
      <c r="F6" s="98">
        <v>43100</v>
      </c>
      <c r="G6" s="99"/>
      <c r="H6" s="107"/>
      <c r="I6" s="100">
        <v>203197820</v>
      </c>
      <c r="J6" s="100">
        <v>141045916.47999999</v>
      </c>
      <c r="K6" s="108"/>
      <c r="L6" s="108"/>
      <c r="M6" s="6"/>
    </row>
    <row r="7" spans="1:15" s="102" customFormat="1" ht="51" customHeight="1">
      <c r="A7" s="120" t="s">
        <v>12</v>
      </c>
      <c r="B7" s="121" t="s">
        <v>322</v>
      </c>
      <c r="C7" s="122"/>
      <c r="D7" s="123" t="s">
        <v>317</v>
      </c>
      <c r="E7" s="124">
        <v>42005</v>
      </c>
      <c r="F7" s="124">
        <v>43100</v>
      </c>
      <c r="G7" s="111">
        <v>1110000</v>
      </c>
      <c r="H7" s="125">
        <v>1110000</v>
      </c>
      <c r="I7" s="126"/>
      <c r="J7" s="127"/>
      <c r="K7" s="127"/>
      <c r="L7" s="127"/>
      <c r="M7" s="6"/>
    </row>
    <row r="8" spans="1:15" s="102" customFormat="1" ht="63.75" customHeight="1">
      <c r="A8" s="114" t="s">
        <v>337</v>
      </c>
      <c r="B8" s="115" t="s">
        <v>338</v>
      </c>
      <c r="C8" s="116"/>
      <c r="D8" s="117" t="s">
        <v>317</v>
      </c>
      <c r="E8" s="98">
        <v>42005</v>
      </c>
      <c r="F8" s="98">
        <v>43100</v>
      </c>
      <c r="G8" s="118"/>
      <c r="H8" s="118"/>
      <c r="I8" s="133">
        <v>11189800</v>
      </c>
      <c r="J8" s="133">
        <v>7566988.5300000003</v>
      </c>
      <c r="K8" s="113"/>
      <c r="L8" s="113"/>
      <c r="M8" s="6"/>
    </row>
    <row r="9" spans="1:15" s="102" customFormat="1" ht="15" customHeight="1">
      <c r="A9" s="134"/>
      <c r="B9" s="135" t="s">
        <v>339</v>
      </c>
      <c r="C9" s="136"/>
      <c r="D9" s="127"/>
      <c r="E9" s="137">
        <v>42005</v>
      </c>
      <c r="F9" s="124">
        <v>43100</v>
      </c>
      <c r="G9" s="138">
        <f t="shared" ref="G9:L9" si="0">G8+G7+G6+G5</f>
        <v>47631581</v>
      </c>
      <c r="H9" s="138">
        <f t="shared" si="0"/>
        <v>31903124.600000001</v>
      </c>
      <c r="I9" s="138">
        <f t="shared" si="0"/>
        <v>214387620</v>
      </c>
      <c r="J9" s="138">
        <f t="shared" si="0"/>
        <v>148612905.00999999</v>
      </c>
      <c r="K9" s="138">
        <f t="shared" si="0"/>
        <v>0</v>
      </c>
      <c r="L9" s="138">
        <f t="shared" si="0"/>
        <v>0</v>
      </c>
      <c r="M9" s="6"/>
    </row>
    <row r="10" spans="1:15" s="102" customFormat="1">
      <c r="A10" s="484" t="s">
        <v>340</v>
      </c>
      <c r="B10" s="484"/>
      <c r="C10" s="484"/>
      <c r="D10" s="484"/>
      <c r="E10" s="484"/>
      <c r="F10" s="484"/>
      <c r="G10" s="484"/>
      <c r="H10" s="484"/>
      <c r="I10" s="484"/>
      <c r="J10" s="484"/>
      <c r="K10" s="484"/>
      <c r="L10" s="495"/>
      <c r="M10" s="6"/>
    </row>
    <row r="11" spans="1:15" s="102" customFormat="1" ht="48" customHeight="1">
      <c r="A11" s="134" t="s">
        <v>16</v>
      </c>
      <c r="B11" s="139" t="s">
        <v>341</v>
      </c>
      <c r="C11" s="136"/>
      <c r="D11" s="140" t="s">
        <v>317</v>
      </c>
      <c r="E11" s="137">
        <v>42005</v>
      </c>
      <c r="F11" s="124">
        <v>43100</v>
      </c>
      <c r="G11" s="141">
        <f>G12+G13+G14</f>
        <v>96630421</v>
      </c>
      <c r="H11" s="141">
        <f>H12+H13+H14</f>
        <v>59359026.769999996</v>
      </c>
      <c r="I11" s="141">
        <f>I12+I13</f>
        <v>285351080</v>
      </c>
      <c r="J11" s="141">
        <f>J12+J13</f>
        <v>187596567.56999999</v>
      </c>
      <c r="K11" s="141">
        <f>K12+K13</f>
        <v>0</v>
      </c>
      <c r="L11" s="141">
        <f>L12+L13</f>
        <v>0</v>
      </c>
      <c r="M11" s="6"/>
    </row>
    <row r="12" spans="1:15" s="102" customFormat="1" ht="48" customHeight="1">
      <c r="A12" s="142" t="s">
        <v>19</v>
      </c>
      <c r="B12" s="143" t="s">
        <v>342</v>
      </c>
      <c r="C12" s="144"/>
      <c r="D12" s="145" t="s">
        <v>317</v>
      </c>
      <c r="E12" s="146">
        <v>42005</v>
      </c>
      <c r="F12" s="98">
        <v>43100</v>
      </c>
      <c r="G12" s="111">
        <v>41118567</v>
      </c>
      <c r="H12" s="111">
        <v>27198722.77</v>
      </c>
      <c r="I12" s="133">
        <v>285351080</v>
      </c>
      <c r="J12" s="133">
        <v>187596567.56999999</v>
      </c>
      <c r="K12" s="113"/>
      <c r="L12" s="113"/>
      <c r="M12" s="6"/>
    </row>
    <row r="13" spans="1:15" s="102" customFormat="1" ht="48" customHeight="1">
      <c r="A13" s="142" t="s">
        <v>21</v>
      </c>
      <c r="B13" s="143" t="s">
        <v>343</v>
      </c>
      <c r="C13" s="144"/>
      <c r="D13" s="145" t="s">
        <v>317</v>
      </c>
      <c r="E13" s="146">
        <v>42005</v>
      </c>
      <c r="F13" s="98">
        <v>43100</v>
      </c>
      <c r="G13" s="111">
        <v>55207254</v>
      </c>
      <c r="H13" s="125">
        <v>31855704</v>
      </c>
      <c r="I13" s="133"/>
      <c r="J13" s="133"/>
      <c r="K13" s="113"/>
      <c r="L13" s="113"/>
      <c r="M13" s="6"/>
    </row>
    <row r="14" spans="1:15" s="102" customFormat="1" ht="48" customHeight="1">
      <c r="A14" s="142" t="s">
        <v>23</v>
      </c>
      <c r="B14" s="143" t="s">
        <v>344</v>
      </c>
      <c r="C14" s="144"/>
      <c r="D14" s="145" t="s">
        <v>317</v>
      </c>
      <c r="E14" s="146">
        <v>42005</v>
      </c>
      <c r="F14" s="98">
        <v>43100</v>
      </c>
      <c r="G14" s="111">
        <v>304600</v>
      </c>
      <c r="H14" s="111">
        <v>304600</v>
      </c>
      <c r="I14" s="112"/>
      <c r="J14" s="112"/>
      <c r="K14" s="113"/>
      <c r="L14" s="113"/>
      <c r="M14" s="6"/>
    </row>
    <row r="15" spans="1:15" s="102" customFormat="1" ht="48" customHeight="1">
      <c r="A15" s="142" t="s">
        <v>25</v>
      </c>
      <c r="B15" s="143" t="s">
        <v>346</v>
      </c>
      <c r="C15" s="144"/>
      <c r="D15" s="145" t="s">
        <v>317</v>
      </c>
      <c r="E15" s="146">
        <v>42005</v>
      </c>
      <c r="F15" s="98">
        <v>43100</v>
      </c>
      <c r="G15" s="111"/>
      <c r="H15" s="111"/>
      <c r="I15" s="112">
        <v>1425000</v>
      </c>
      <c r="J15" s="112">
        <v>0</v>
      </c>
      <c r="K15" s="113"/>
      <c r="L15" s="113"/>
      <c r="M15" s="6"/>
    </row>
    <row r="16" spans="1:15" s="102" customFormat="1" ht="48" customHeight="1">
      <c r="A16" s="134" t="s">
        <v>30</v>
      </c>
      <c r="B16" s="135" t="s">
        <v>348</v>
      </c>
      <c r="C16" s="136"/>
      <c r="D16" s="140" t="s">
        <v>317</v>
      </c>
      <c r="E16" s="137">
        <v>42005</v>
      </c>
      <c r="F16" s="124">
        <v>43100</v>
      </c>
      <c r="G16" s="138"/>
      <c r="H16" s="138"/>
      <c r="I16" s="149">
        <v>21340700</v>
      </c>
      <c r="J16" s="149">
        <f>J17</f>
        <v>11167861.310000001</v>
      </c>
      <c r="K16" s="150"/>
      <c r="L16" s="150"/>
      <c r="M16" s="6"/>
    </row>
    <row r="17" spans="1:13" s="102" customFormat="1" ht="56.25" customHeight="1">
      <c r="A17" s="142" t="s">
        <v>32</v>
      </c>
      <c r="B17" s="143" t="s">
        <v>349</v>
      </c>
      <c r="C17" s="144"/>
      <c r="D17" s="145" t="s">
        <v>317</v>
      </c>
      <c r="E17" s="146">
        <v>42005</v>
      </c>
      <c r="F17" s="98">
        <v>43100</v>
      </c>
      <c r="G17" s="118"/>
      <c r="H17" s="118"/>
      <c r="I17" s="133">
        <v>21340700</v>
      </c>
      <c r="J17" s="133">
        <v>11167861.310000001</v>
      </c>
      <c r="K17" s="113"/>
      <c r="L17" s="113"/>
      <c r="M17" s="6"/>
    </row>
    <row r="18" spans="1:13" s="102" customFormat="1" ht="48" customHeight="1">
      <c r="A18" s="134" t="s">
        <v>45</v>
      </c>
      <c r="B18" s="135" t="s">
        <v>350</v>
      </c>
      <c r="C18" s="136"/>
      <c r="D18" s="140" t="s">
        <v>317</v>
      </c>
      <c r="E18" s="137">
        <v>42005</v>
      </c>
      <c r="F18" s="124">
        <v>43100</v>
      </c>
      <c r="G18" s="138">
        <v>1576400</v>
      </c>
      <c r="H18" s="151">
        <f>H19</f>
        <v>1571400</v>
      </c>
      <c r="I18" s="126"/>
      <c r="J18" s="127"/>
      <c r="K18" s="127"/>
      <c r="L18" s="127"/>
      <c r="M18" s="6"/>
    </row>
    <row r="19" spans="1:13" s="102" customFormat="1" ht="48" customHeight="1">
      <c r="A19" s="142" t="s">
        <v>47</v>
      </c>
      <c r="B19" s="143" t="s">
        <v>351</v>
      </c>
      <c r="C19" s="144"/>
      <c r="D19" s="145" t="s">
        <v>317</v>
      </c>
      <c r="E19" s="146">
        <v>42005</v>
      </c>
      <c r="F19" s="98">
        <v>43100</v>
      </c>
      <c r="G19" s="111">
        <v>1576400</v>
      </c>
      <c r="H19" s="111">
        <v>1571400</v>
      </c>
      <c r="I19" s="119"/>
      <c r="J19" s="113"/>
      <c r="K19" s="113"/>
      <c r="L19" s="113"/>
      <c r="M19" s="6"/>
    </row>
    <row r="20" spans="1:13" s="102" customFormat="1" ht="15" customHeight="1">
      <c r="A20" s="134"/>
      <c r="B20" s="135" t="s">
        <v>362</v>
      </c>
      <c r="C20" s="136"/>
      <c r="D20" s="127"/>
      <c r="E20" s="137">
        <v>42005</v>
      </c>
      <c r="F20" s="124">
        <v>43100</v>
      </c>
      <c r="G20" s="138">
        <f>G11+G16+G18</f>
        <v>98206821</v>
      </c>
      <c r="H20" s="138">
        <f>H11+H16+H18</f>
        <v>60930426.769999996</v>
      </c>
      <c r="I20" s="138">
        <f>I11+I16+I18+I19+I15</f>
        <v>308116780</v>
      </c>
      <c r="J20" s="138">
        <f>J11+J16+J18+J19+J15</f>
        <v>198764428.88</v>
      </c>
      <c r="K20" s="138">
        <f>K11+K16+K18+K19</f>
        <v>0</v>
      </c>
      <c r="L20" s="138">
        <f>L11+L16+L18+L19</f>
        <v>0</v>
      </c>
      <c r="M20" s="6"/>
    </row>
    <row r="21" spans="1:13" s="102" customFormat="1">
      <c r="A21" s="484" t="s">
        <v>363</v>
      </c>
      <c r="B21" s="484"/>
      <c r="C21" s="484"/>
      <c r="D21" s="484"/>
      <c r="E21" s="484"/>
      <c r="F21" s="484"/>
      <c r="G21" s="484"/>
      <c r="H21" s="484"/>
      <c r="I21" s="484"/>
      <c r="J21" s="484"/>
      <c r="K21" s="484"/>
      <c r="L21" s="495"/>
      <c r="M21" s="6"/>
    </row>
    <row r="22" spans="1:13" s="102" customFormat="1" ht="48" customHeight="1">
      <c r="A22" s="152" t="s">
        <v>98</v>
      </c>
      <c r="B22" s="153" t="s">
        <v>365</v>
      </c>
      <c r="C22" s="154"/>
      <c r="D22" s="140" t="s">
        <v>317</v>
      </c>
      <c r="E22" s="137">
        <v>42005</v>
      </c>
      <c r="F22" s="124">
        <v>42369</v>
      </c>
      <c r="G22" s="155">
        <v>300000</v>
      </c>
      <c r="H22" s="155">
        <v>210192.2</v>
      </c>
      <c r="I22" s="156"/>
      <c r="J22" s="157"/>
      <c r="K22" s="157"/>
      <c r="L22" s="157"/>
      <c r="M22" s="6"/>
    </row>
    <row r="23" spans="1:13" s="102" customFormat="1" ht="48" customHeight="1">
      <c r="A23" s="134" t="s">
        <v>106</v>
      </c>
      <c r="B23" s="135" t="s">
        <v>367</v>
      </c>
      <c r="C23" s="136"/>
      <c r="D23" s="140" t="s">
        <v>317</v>
      </c>
      <c r="E23" s="137">
        <v>42005</v>
      </c>
      <c r="F23" s="124">
        <v>42369</v>
      </c>
      <c r="G23" s="138">
        <v>300000</v>
      </c>
      <c r="H23" s="138">
        <v>140307.20000000001</v>
      </c>
      <c r="I23" s="126"/>
      <c r="J23" s="127"/>
      <c r="K23" s="127"/>
      <c r="L23" s="127"/>
      <c r="M23" s="6"/>
    </row>
    <row r="24" spans="1:13" s="102" customFormat="1">
      <c r="A24" s="134"/>
      <c r="B24" s="158" t="s">
        <v>268</v>
      </c>
      <c r="C24" s="136"/>
      <c r="D24" s="127"/>
      <c r="E24" s="137">
        <v>41640</v>
      </c>
      <c r="F24" s="137">
        <v>42369</v>
      </c>
      <c r="G24" s="138">
        <f t="shared" ref="G24:L24" si="1">G22+G23</f>
        <v>600000</v>
      </c>
      <c r="H24" s="138">
        <f t="shared" si="1"/>
        <v>350499.4</v>
      </c>
      <c r="I24" s="138">
        <f t="shared" si="1"/>
        <v>0</v>
      </c>
      <c r="J24" s="138">
        <f t="shared" si="1"/>
        <v>0</v>
      </c>
      <c r="K24" s="138">
        <f t="shared" si="1"/>
        <v>0</v>
      </c>
      <c r="L24" s="138">
        <f t="shared" si="1"/>
        <v>0</v>
      </c>
      <c r="M24" s="6"/>
    </row>
    <row r="25" spans="1:13" s="102" customFormat="1">
      <c r="A25" s="484" t="s">
        <v>372</v>
      </c>
      <c r="B25" s="484"/>
      <c r="C25" s="484"/>
      <c r="D25" s="484"/>
      <c r="E25" s="484"/>
      <c r="F25" s="484"/>
      <c r="G25" s="484"/>
      <c r="H25" s="484"/>
      <c r="I25" s="484"/>
      <c r="J25" s="484"/>
      <c r="K25" s="484"/>
      <c r="L25" s="495"/>
      <c r="M25" s="6"/>
    </row>
    <row r="26" spans="1:13" s="102" customFormat="1" ht="48" customHeight="1">
      <c r="A26" s="134" t="s">
        <v>175</v>
      </c>
      <c r="B26" s="159" t="s">
        <v>373</v>
      </c>
      <c r="C26" s="136"/>
      <c r="D26" s="140" t="s">
        <v>317</v>
      </c>
      <c r="E26" s="137">
        <v>42005</v>
      </c>
      <c r="F26" s="124">
        <v>43100</v>
      </c>
      <c r="G26" s="160">
        <v>2040800</v>
      </c>
      <c r="H26" s="138">
        <v>1927273.75</v>
      </c>
      <c r="I26" s="149">
        <v>1758300</v>
      </c>
      <c r="J26" s="149">
        <v>1509934.99</v>
      </c>
      <c r="K26" s="161"/>
      <c r="L26" s="161"/>
      <c r="M26" s="6"/>
    </row>
    <row r="27" spans="1:13" s="102" customFormat="1" ht="15" customHeight="1">
      <c r="A27" s="134"/>
      <c r="B27" s="162" t="s">
        <v>374</v>
      </c>
      <c r="C27" s="136"/>
      <c r="D27" s="127"/>
      <c r="E27" s="137">
        <v>42005</v>
      </c>
      <c r="F27" s="124">
        <v>43100</v>
      </c>
      <c r="G27" s="160">
        <f t="shared" ref="G27:L27" si="2">G26</f>
        <v>2040800</v>
      </c>
      <c r="H27" s="138">
        <f t="shared" si="2"/>
        <v>1927273.75</v>
      </c>
      <c r="I27" s="138">
        <f t="shared" si="2"/>
        <v>1758300</v>
      </c>
      <c r="J27" s="138">
        <f t="shared" si="2"/>
        <v>1509934.99</v>
      </c>
      <c r="K27" s="160">
        <f t="shared" si="2"/>
        <v>0</v>
      </c>
      <c r="L27" s="160">
        <f t="shared" si="2"/>
        <v>0</v>
      </c>
      <c r="M27" s="6"/>
    </row>
    <row r="28" spans="1:13" s="102" customFormat="1">
      <c r="A28" s="484" t="s">
        <v>375</v>
      </c>
      <c r="B28" s="484"/>
      <c r="C28" s="484"/>
      <c r="D28" s="484"/>
      <c r="E28" s="484"/>
      <c r="F28" s="484"/>
      <c r="G28" s="484"/>
      <c r="H28" s="484"/>
      <c r="I28" s="484"/>
      <c r="J28" s="484"/>
      <c r="K28" s="484"/>
      <c r="L28" s="495"/>
      <c r="M28" s="6"/>
    </row>
    <row r="29" spans="1:13" s="102" customFormat="1" ht="48" customHeight="1">
      <c r="A29" s="134" t="s">
        <v>306</v>
      </c>
      <c r="B29" s="159" t="s">
        <v>376</v>
      </c>
      <c r="C29" s="136"/>
      <c r="D29" s="140" t="s">
        <v>317</v>
      </c>
      <c r="E29" s="137">
        <v>42005</v>
      </c>
      <c r="F29" s="124">
        <v>43100</v>
      </c>
      <c r="G29" s="138">
        <v>113398.69</v>
      </c>
      <c r="H29" s="138"/>
      <c r="I29" s="126"/>
      <c r="J29" s="127"/>
      <c r="K29" s="127"/>
      <c r="L29" s="127"/>
      <c r="M29" s="6"/>
    </row>
    <row r="30" spans="1:13" s="102" customFormat="1" ht="15" customHeight="1">
      <c r="A30" s="134"/>
      <c r="B30" s="166" t="s">
        <v>384</v>
      </c>
      <c r="C30" s="136"/>
      <c r="D30" s="127"/>
      <c r="E30" s="137">
        <v>42005</v>
      </c>
      <c r="F30" s="124">
        <v>43100</v>
      </c>
      <c r="G30" s="132"/>
      <c r="H30" s="132">
        <v>0</v>
      </c>
      <c r="I30" s="167"/>
      <c r="J30" s="168"/>
      <c r="K30" s="127"/>
      <c r="L30" s="127"/>
      <c r="M30" s="6"/>
    </row>
    <row r="31" spans="1:13" s="102" customFormat="1">
      <c r="A31" s="484" t="s">
        <v>385</v>
      </c>
      <c r="B31" s="484"/>
      <c r="C31" s="484"/>
      <c r="D31" s="484"/>
      <c r="E31" s="484"/>
      <c r="F31" s="484"/>
      <c r="G31" s="484"/>
      <c r="H31" s="484"/>
      <c r="I31" s="484"/>
      <c r="J31" s="484"/>
      <c r="K31" s="484"/>
      <c r="L31" s="495"/>
      <c r="M31" s="6"/>
    </row>
    <row r="32" spans="1:13" s="102" customFormat="1" ht="48" customHeight="1">
      <c r="A32" s="134" t="s">
        <v>386</v>
      </c>
      <c r="B32" s="169" t="s">
        <v>387</v>
      </c>
      <c r="C32" s="136"/>
      <c r="D32" s="140" t="s">
        <v>317</v>
      </c>
      <c r="E32" s="137">
        <v>42005</v>
      </c>
      <c r="F32" s="124">
        <v>43100</v>
      </c>
      <c r="G32" s="138">
        <v>50383409</v>
      </c>
      <c r="H32" s="138">
        <v>21023734.27</v>
      </c>
      <c r="I32" s="138">
        <f>I33+I34</f>
        <v>11409989</v>
      </c>
      <c r="J32" s="138">
        <f>J33+J34</f>
        <v>6962445.5700000003</v>
      </c>
      <c r="K32" s="160">
        <f>K33+K34</f>
        <v>0</v>
      </c>
      <c r="L32" s="160">
        <f>L33+L34</f>
        <v>0</v>
      </c>
      <c r="M32" s="6"/>
    </row>
    <row r="33" spans="1:15" s="102" customFormat="1" ht="48" customHeight="1">
      <c r="A33" s="142" t="s">
        <v>388</v>
      </c>
      <c r="B33" s="164" t="s">
        <v>389</v>
      </c>
      <c r="C33" s="144"/>
      <c r="D33" s="145" t="s">
        <v>317</v>
      </c>
      <c r="E33" s="146">
        <v>42005</v>
      </c>
      <c r="F33" s="98">
        <v>43100</v>
      </c>
      <c r="G33" s="111">
        <v>50383409</v>
      </c>
      <c r="H33" s="111">
        <v>21023734.27</v>
      </c>
      <c r="I33" s="99"/>
      <c r="J33" s="99"/>
      <c r="K33" s="108"/>
      <c r="L33" s="108"/>
      <c r="M33" s="6"/>
    </row>
    <row r="34" spans="1:15" s="102" customFormat="1" ht="109.5" customHeight="1">
      <c r="A34" s="142" t="s">
        <v>390</v>
      </c>
      <c r="B34" s="164" t="s">
        <v>391</v>
      </c>
      <c r="C34" s="144"/>
      <c r="D34" s="145" t="s">
        <v>317</v>
      </c>
      <c r="E34" s="146">
        <v>42005</v>
      </c>
      <c r="F34" s="98">
        <v>43100</v>
      </c>
      <c r="G34" s="99"/>
      <c r="H34" s="99"/>
      <c r="I34" s="111">
        <v>11409989</v>
      </c>
      <c r="J34" s="111">
        <v>6962445.5700000003</v>
      </c>
      <c r="K34" s="108"/>
      <c r="L34" s="108"/>
      <c r="M34" s="6"/>
    </row>
    <row r="35" spans="1:15" s="102" customFormat="1" ht="56.25" customHeight="1">
      <c r="A35" s="142"/>
      <c r="B35" s="170" t="s">
        <v>392</v>
      </c>
      <c r="C35" s="144">
        <v>0</v>
      </c>
      <c r="D35" s="145" t="s">
        <v>317</v>
      </c>
      <c r="E35" s="144"/>
      <c r="F35" s="146">
        <v>42732</v>
      </c>
      <c r="G35" s="99"/>
      <c r="H35" s="99"/>
      <c r="I35" s="108"/>
      <c r="J35" s="108"/>
      <c r="K35" s="108"/>
      <c r="L35" s="108"/>
      <c r="M35" s="6"/>
    </row>
    <row r="36" spans="1:15" s="172" customFormat="1" ht="15" customHeight="1">
      <c r="A36" s="171"/>
      <c r="B36" s="169" t="s">
        <v>393</v>
      </c>
      <c r="C36" s="136"/>
      <c r="D36" s="127"/>
      <c r="E36" s="137">
        <v>41640</v>
      </c>
      <c r="F36" s="137">
        <v>42732</v>
      </c>
      <c r="G36" s="138">
        <f>G32</f>
        <v>50383409</v>
      </c>
      <c r="H36" s="138">
        <v>32465369.77</v>
      </c>
      <c r="I36" s="138">
        <f>I32</f>
        <v>11409989</v>
      </c>
      <c r="J36" s="138">
        <f>J32</f>
        <v>6962445.5700000003</v>
      </c>
      <c r="K36" s="160">
        <f>K32</f>
        <v>0</v>
      </c>
      <c r="L36" s="160">
        <f>L32</f>
        <v>0</v>
      </c>
      <c r="M36" s="6"/>
    </row>
    <row r="37" spans="1:15" s="172" customFormat="1">
      <c r="A37" s="127"/>
      <c r="B37" s="127"/>
      <c r="C37" s="127"/>
      <c r="D37" s="127"/>
      <c r="E37" s="136"/>
      <c r="F37" s="136" t="s">
        <v>82</v>
      </c>
      <c r="G37" s="138">
        <f>G36+G30+G27+G24+G20+G9+G29</f>
        <v>198976009.69</v>
      </c>
      <c r="H37" s="138">
        <f>H36+H30+H27+H24+H20+H9+H29</f>
        <v>127576694.28999999</v>
      </c>
      <c r="I37" s="138">
        <f>I36+I30+I27+I24+I20+I9</f>
        <v>535672689</v>
      </c>
      <c r="J37" s="138">
        <f>J36+J30+J27+J24+J20+J9</f>
        <v>355849714.44999999</v>
      </c>
      <c r="K37" s="160">
        <f>K36+K30+K27+K24+K20+K9</f>
        <v>0</v>
      </c>
      <c r="L37" s="160">
        <f>L36+L30+L27+L24+L20+L9</f>
        <v>0</v>
      </c>
      <c r="M37" s="6"/>
    </row>
    <row r="38" spans="1:15" s="172" customFormat="1" ht="34.5" customHeight="1">
      <c r="A38" s="482" t="s">
        <v>535</v>
      </c>
      <c r="B38" s="518"/>
      <c r="C38" s="518"/>
      <c r="D38" s="518"/>
      <c r="E38" s="518"/>
      <c r="F38" s="518"/>
      <c r="G38" s="518"/>
      <c r="H38" s="518"/>
      <c r="I38" s="518"/>
      <c r="J38" s="518"/>
      <c r="K38" s="518"/>
      <c r="L38" s="518"/>
      <c r="M38" s="519"/>
    </row>
    <row r="39" spans="1:15" s="173" customFormat="1" ht="22.5" customHeight="1">
      <c r="A39" s="488" t="s">
        <v>395</v>
      </c>
      <c r="B39" s="489"/>
      <c r="C39" s="489"/>
      <c r="D39" s="489"/>
      <c r="E39" s="489"/>
      <c r="F39" s="489"/>
      <c r="G39" s="489"/>
      <c r="H39" s="489"/>
      <c r="I39" s="489"/>
      <c r="J39" s="489"/>
      <c r="K39" s="489"/>
      <c r="L39" s="490"/>
      <c r="M39" s="6"/>
    </row>
    <row r="40" spans="1:15" s="180" customFormat="1" ht="47.25" customHeight="1">
      <c r="A40" s="174" t="s">
        <v>3</v>
      </c>
      <c r="B40" s="175" t="s">
        <v>396</v>
      </c>
      <c r="C40" s="175"/>
      <c r="D40" s="175" t="s">
        <v>397</v>
      </c>
      <c r="E40" s="176">
        <v>42005</v>
      </c>
      <c r="F40" s="176">
        <v>43100</v>
      </c>
      <c r="G40" s="177">
        <f>G41+G42</f>
        <v>16588044</v>
      </c>
      <c r="H40" s="178">
        <f>H41+H42</f>
        <v>7182925.7200000007</v>
      </c>
      <c r="I40" s="179"/>
      <c r="J40" s="179"/>
      <c r="K40" s="179"/>
      <c r="L40" s="179"/>
      <c r="M40" s="6"/>
    </row>
    <row r="41" spans="1:15" s="173" customFormat="1" ht="83.25" customHeight="1">
      <c r="A41" s="174" t="s">
        <v>128</v>
      </c>
      <c r="B41" s="181" t="s">
        <v>398</v>
      </c>
      <c r="C41" s="181"/>
      <c r="D41" s="175" t="s">
        <v>397</v>
      </c>
      <c r="E41" s="176">
        <v>42005</v>
      </c>
      <c r="F41" s="176">
        <v>43100</v>
      </c>
      <c r="G41" s="182">
        <v>7088044</v>
      </c>
      <c r="H41" s="177">
        <v>3920000</v>
      </c>
      <c r="I41" s="179"/>
      <c r="J41" s="179"/>
      <c r="K41" s="179"/>
      <c r="L41" s="179"/>
      <c r="M41" s="6"/>
    </row>
    <row r="42" spans="1:15" s="173" customFormat="1" ht="60" customHeight="1">
      <c r="A42" s="174" t="s">
        <v>130</v>
      </c>
      <c r="B42" s="175" t="s">
        <v>399</v>
      </c>
      <c r="C42" s="175"/>
      <c r="D42" s="175" t="s">
        <v>397</v>
      </c>
      <c r="E42" s="176">
        <v>42005</v>
      </c>
      <c r="F42" s="176">
        <v>42369</v>
      </c>
      <c r="G42" s="177">
        <f>9500000</f>
        <v>9500000</v>
      </c>
      <c r="H42" s="182">
        <v>3262925.72</v>
      </c>
      <c r="I42" s="179"/>
      <c r="J42" s="179"/>
      <c r="K42" s="179"/>
      <c r="L42" s="179"/>
      <c r="M42" s="198" t="s">
        <v>400</v>
      </c>
      <c r="N42" s="173" t="s">
        <v>401</v>
      </c>
    </row>
    <row r="43" spans="1:15" s="173" customFormat="1" ht="47.25" customHeight="1">
      <c r="A43" s="174" t="s">
        <v>406</v>
      </c>
      <c r="B43" s="175" t="s">
        <v>407</v>
      </c>
      <c r="C43" s="175"/>
      <c r="D43" s="175" t="s">
        <v>408</v>
      </c>
      <c r="E43" s="176">
        <v>42005</v>
      </c>
      <c r="F43" s="176">
        <v>43100</v>
      </c>
      <c r="G43" s="183">
        <f>G44+G45+G46</f>
        <v>5800197</v>
      </c>
      <c r="H43" s="183">
        <f>H44+H45+H46</f>
        <v>3226285.11</v>
      </c>
      <c r="I43" s="179"/>
      <c r="J43" s="179"/>
      <c r="K43" s="179"/>
      <c r="L43" s="179"/>
      <c r="M43" s="207"/>
      <c r="N43" s="184"/>
      <c r="O43" s="184"/>
    </row>
    <row r="44" spans="1:15" s="173" customFormat="1" ht="47.25" customHeight="1">
      <c r="A44" s="174" t="s">
        <v>409</v>
      </c>
      <c r="B44" s="175" t="s">
        <v>410</v>
      </c>
      <c r="C44" s="175"/>
      <c r="D44" s="175" t="s">
        <v>411</v>
      </c>
      <c r="E44" s="176">
        <v>42370</v>
      </c>
      <c r="F44" s="176">
        <v>43100</v>
      </c>
      <c r="G44" s="185">
        <v>0</v>
      </c>
      <c r="H44" s="186">
        <v>0</v>
      </c>
      <c r="I44" s="179"/>
      <c r="J44" s="179"/>
      <c r="K44" s="179"/>
      <c r="L44" s="179"/>
      <c r="M44" s="196"/>
    </row>
    <row r="45" spans="1:15" s="173" customFormat="1" ht="47.25" customHeight="1">
      <c r="A45" s="174" t="s">
        <v>412</v>
      </c>
      <c r="B45" s="175" t="s">
        <v>413</v>
      </c>
      <c r="C45" s="175"/>
      <c r="D45" s="175" t="s">
        <v>414</v>
      </c>
      <c r="E45" s="176">
        <v>42005</v>
      </c>
      <c r="F45" s="176">
        <v>42369</v>
      </c>
      <c r="G45" s="187">
        <v>2500000</v>
      </c>
      <c r="H45" s="187">
        <v>0</v>
      </c>
      <c r="I45" s="179"/>
      <c r="J45" s="179"/>
      <c r="K45" s="179"/>
      <c r="L45" s="179"/>
      <c r="M45" s="197" t="s">
        <v>415</v>
      </c>
    </row>
    <row r="46" spans="1:15" s="173" customFormat="1" ht="47.25" customHeight="1">
      <c r="A46" s="174" t="s">
        <v>416</v>
      </c>
      <c r="B46" s="175" t="s">
        <v>417</v>
      </c>
      <c r="C46" s="175"/>
      <c r="D46" s="175" t="s">
        <v>414</v>
      </c>
      <c r="E46" s="176">
        <v>42005</v>
      </c>
      <c r="F46" s="176">
        <v>42185</v>
      </c>
      <c r="G46" s="187">
        <v>3300197</v>
      </c>
      <c r="H46" s="187">
        <v>3226285.11</v>
      </c>
      <c r="I46" s="179"/>
      <c r="J46" s="179"/>
      <c r="K46" s="179"/>
      <c r="L46" s="179"/>
      <c r="M46" s="196"/>
    </row>
    <row r="47" spans="1:15" s="173" customFormat="1" ht="47.25" customHeight="1">
      <c r="A47" s="188"/>
      <c r="B47" s="175" t="s">
        <v>431</v>
      </c>
      <c r="C47" s="175"/>
      <c r="D47" s="175" t="s">
        <v>425</v>
      </c>
      <c r="E47" s="176">
        <v>42005</v>
      </c>
      <c r="F47" s="176">
        <v>42277</v>
      </c>
      <c r="G47" s="189">
        <v>25000</v>
      </c>
      <c r="H47" s="189">
        <v>6900</v>
      </c>
      <c r="I47" s="190">
        <v>225000</v>
      </c>
      <c r="J47" s="190">
        <v>45071.1</v>
      </c>
      <c r="K47" s="179"/>
      <c r="L47" s="179"/>
      <c r="M47" s="198" t="s">
        <v>432</v>
      </c>
    </row>
    <row r="48" spans="1:15" s="173" customFormat="1" ht="35.25" customHeight="1">
      <c r="A48" s="204"/>
      <c r="B48" s="205" t="s">
        <v>434</v>
      </c>
      <c r="C48" s="204" t="s">
        <v>8</v>
      </c>
      <c r="D48" s="204" t="s">
        <v>8</v>
      </c>
      <c r="E48" s="204" t="s">
        <v>8</v>
      </c>
      <c r="F48" s="204" t="s">
        <v>8</v>
      </c>
      <c r="G48" s="206">
        <f>G40+G43+G47</f>
        <v>22413241</v>
      </c>
      <c r="H48" s="206">
        <f>H40+H43+H47</f>
        <v>10416110.83</v>
      </c>
      <c r="I48" s="204" t="s">
        <v>435</v>
      </c>
      <c r="J48" s="204" t="s">
        <v>436</v>
      </c>
      <c r="K48" s="204"/>
      <c r="L48" s="204"/>
      <c r="M48" s="196"/>
    </row>
    <row r="49" spans="1:13" s="173" customFormat="1" ht="27.75" customHeight="1">
      <c r="A49" s="491" t="s">
        <v>437</v>
      </c>
      <c r="B49" s="492"/>
      <c r="C49" s="492"/>
      <c r="D49" s="492"/>
      <c r="E49" s="492"/>
      <c r="F49" s="492"/>
      <c r="G49" s="492"/>
      <c r="H49" s="492"/>
      <c r="I49" s="492"/>
      <c r="J49" s="492"/>
      <c r="K49" s="492"/>
      <c r="L49" s="493"/>
      <c r="M49" s="196"/>
    </row>
    <row r="50" spans="1:13" s="173" customFormat="1" ht="70.5" customHeight="1">
      <c r="A50" s="174" t="s">
        <v>16</v>
      </c>
      <c r="B50" s="175" t="s">
        <v>438</v>
      </c>
      <c r="C50" s="175"/>
      <c r="D50" s="175" t="s">
        <v>439</v>
      </c>
      <c r="E50" s="176">
        <v>42005</v>
      </c>
      <c r="F50" s="176">
        <v>43100</v>
      </c>
      <c r="G50" s="187">
        <v>24938750</v>
      </c>
      <c r="H50" s="187">
        <v>18499189.649999999</v>
      </c>
      <c r="I50" s="179"/>
      <c r="J50" s="179"/>
      <c r="K50" s="179"/>
      <c r="L50" s="179"/>
      <c r="M50" s="196"/>
    </row>
    <row r="51" spans="1:13" s="173" customFormat="1" ht="59.25" customHeight="1">
      <c r="A51" s="174" t="s">
        <v>440</v>
      </c>
      <c r="B51" s="175" t="s">
        <v>441</v>
      </c>
      <c r="C51" s="175"/>
      <c r="D51" s="175" t="s">
        <v>439</v>
      </c>
      <c r="E51" s="176">
        <v>42005</v>
      </c>
      <c r="F51" s="176">
        <v>43100</v>
      </c>
      <c r="G51" s="187">
        <v>24938750</v>
      </c>
      <c r="H51" s="187">
        <v>18499189.649999999</v>
      </c>
      <c r="I51" s="179"/>
      <c r="J51" s="179"/>
      <c r="K51" s="179"/>
      <c r="L51" s="179"/>
      <c r="M51" s="196"/>
    </row>
    <row r="52" spans="1:13" s="173" customFormat="1" ht="59.25" customHeight="1">
      <c r="A52" s="174" t="s">
        <v>457</v>
      </c>
      <c r="B52" s="175" t="s">
        <v>458</v>
      </c>
      <c r="C52" s="175"/>
      <c r="D52" s="175" t="s">
        <v>411</v>
      </c>
      <c r="E52" s="176">
        <v>42005</v>
      </c>
      <c r="F52" s="176">
        <v>43100</v>
      </c>
      <c r="G52" s="187">
        <v>33567230</v>
      </c>
      <c r="H52" s="187">
        <f>H53</f>
        <v>22021464</v>
      </c>
      <c r="I52" s="179"/>
      <c r="J52" s="179"/>
      <c r="K52" s="179"/>
      <c r="L52" s="179"/>
      <c r="M52" s="196"/>
    </row>
    <row r="53" spans="1:13" s="173" customFormat="1" ht="59.25" customHeight="1">
      <c r="A53" s="174" t="s">
        <v>459</v>
      </c>
      <c r="B53" s="175" t="s">
        <v>460</v>
      </c>
      <c r="C53" s="175"/>
      <c r="D53" s="175" t="s">
        <v>411</v>
      </c>
      <c r="E53" s="176">
        <v>42005</v>
      </c>
      <c r="F53" s="176">
        <v>43100</v>
      </c>
      <c r="G53" s="187">
        <v>33567230</v>
      </c>
      <c r="H53" s="187">
        <v>22021464</v>
      </c>
      <c r="I53" s="179"/>
      <c r="J53" s="179"/>
      <c r="K53" s="179"/>
      <c r="L53" s="179"/>
      <c r="M53" s="196"/>
    </row>
    <row r="54" spans="1:13" s="173" customFormat="1" ht="35.25" customHeight="1">
      <c r="A54" s="204"/>
      <c r="B54" s="205" t="s">
        <v>466</v>
      </c>
      <c r="C54" s="204" t="s">
        <v>8</v>
      </c>
      <c r="D54" s="204" t="s">
        <v>8</v>
      </c>
      <c r="E54" s="204" t="s">
        <v>8</v>
      </c>
      <c r="F54" s="204" t="s">
        <v>8</v>
      </c>
      <c r="G54" s="206">
        <f>G50+G52</f>
        <v>58505980</v>
      </c>
      <c r="H54" s="206">
        <f>H50+H52</f>
        <v>40520653.649999999</v>
      </c>
      <c r="I54" s="204"/>
      <c r="J54" s="204"/>
      <c r="K54" s="204"/>
      <c r="L54" s="204"/>
      <c r="M54" s="196"/>
    </row>
    <row r="55" spans="1:13" s="173" customFormat="1" ht="30" customHeight="1">
      <c r="A55" s="479" t="s">
        <v>467</v>
      </c>
      <c r="B55" s="480"/>
      <c r="C55" s="480"/>
      <c r="D55" s="480"/>
      <c r="E55" s="480"/>
      <c r="F55" s="480"/>
      <c r="G55" s="480"/>
      <c r="H55" s="480"/>
      <c r="I55" s="480"/>
      <c r="J55" s="480"/>
      <c r="K55" s="480"/>
      <c r="L55" s="481"/>
      <c r="M55" s="196"/>
    </row>
    <row r="56" spans="1:13" s="173" customFormat="1" ht="29.25" customHeight="1">
      <c r="A56" s="479" t="s">
        <v>496</v>
      </c>
      <c r="B56" s="480"/>
      <c r="C56" s="480"/>
      <c r="D56" s="480"/>
      <c r="E56" s="480"/>
      <c r="F56" s="480"/>
      <c r="G56" s="480"/>
      <c r="H56" s="480"/>
      <c r="I56" s="480"/>
      <c r="J56" s="480"/>
      <c r="K56" s="480"/>
      <c r="L56" s="481"/>
      <c r="M56" s="199"/>
    </row>
    <row r="57" spans="1:13" s="173" customFormat="1" ht="54.75" customHeight="1">
      <c r="A57" s="188" t="s">
        <v>497</v>
      </c>
      <c r="B57" s="175" t="s">
        <v>498</v>
      </c>
      <c r="C57" s="175"/>
      <c r="D57" s="175" t="s">
        <v>425</v>
      </c>
      <c r="E57" s="176">
        <v>42005</v>
      </c>
      <c r="F57" s="176">
        <v>43100</v>
      </c>
      <c r="G57" s="193">
        <v>961420</v>
      </c>
      <c r="H57" s="193">
        <v>797160</v>
      </c>
      <c r="I57" s="179"/>
      <c r="J57" s="179"/>
      <c r="K57" s="179"/>
      <c r="L57" s="179"/>
      <c r="M57" s="197"/>
    </row>
    <row r="58" spans="1:13" s="173" customFormat="1" ht="54.75" customHeight="1">
      <c r="A58" s="174" t="s">
        <v>499</v>
      </c>
      <c r="B58" s="175" t="s">
        <v>500</v>
      </c>
      <c r="C58" s="175"/>
      <c r="D58" s="192" t="s">
        <v>425</v>
      </c>
      <c r="E58" s="176">
        <v>42005</v>
      </c>
      <c r="F58" s="176">
        <v>43100</v>
      </c>
      <c r="G58" s="193">
        <v>961420</v>
      </c>
      <c r="H58" s="193">
        <v>797160</v>
      </c>
      <c r="I58" s="179"/>
      <c r="J58" s="179"/>
      <c r="K58" s="179"/>
      <c r="L58" s="179"/>
      <c r="M58" s="196"/>
    </row>
    <row r="59" spans="1:13" s="173" customFormat="1" ht="33.75" customHeight="1">
      <c r="A59" s="479" t="s">
        <v>506</v>
      </c>
      <c r="B59" s="480"/>
      <c r="C59" s="480"/>
      <c r="D59" s="480"/>
      <c r="E59" s="480"/>
      <c r="F59" s="480"/>
      <c r="G59" s="480"/>
      <c r="H59" s="480"/>
      <c r="I59" s="480"/>
      <c r="J59" s="480"/>
      <c r="K59" s="480"/>
      <c r="L59" s="480"/>
      <c r="M59" s="481"/>
    </row>
    <row r="60" spans="1:13" s="173" customFormat="1" ht="114.75" customHeight="1">
      <c r="A60" s="204" t="s">
        <v>507</v>
      </c>
      <c r="B60" s="175" t="s">
        <v>508</v>
      </c>
      <c r="C60" s="175"/>
      <c r="D60" s="175" t="s">
        <v>425</v>
      </c>
      <c r="E60" s="176">
        <v>42005</v>
      </c>
      <c r="F60" s="176">
        <v>43100</v>
      </c>
      <c r="G60" s="193">
        <v>400000</v>
      </c>
      <c r="H60" s="193">
        <v>207391</v>
      </c>
      <c r="I60" s="179"/>
      <c r="J60" s="179"/>
      <c r="K60" s="179"/>
      <c r="L60" s="179"/>
      <c r="M60" s="198"/>
    </row>
    <row r="61" spans="1:13" s="173" customFormat="1" ht="59.25" customHeight="1">
      <c r="A61" s="174" t="s">
        <v>511</v>
      </c>
      <c r="B61" s="175" t="s">
        <v>512</v>
      </c>
      <c r="C61" s="175"/>
      <c r="D61" s="175" t="s">
        <v>425</v>
      </c>
      <c r="E61" s="176">
        <v>42005</v>
      </c>
      <c r="F61" s="176">
        <v>43100</v>
      </c>
      <c r="G61" s="193">
        <v>400000</v>
      </c>
      <c r="H61" s="193">
        <v>207391</v>
      </c>
      <c r="I61" s="179"/>
      <c r="J61" s="179"/>
      <c r="K61" s="179"/>
      <c r="L61" s="179"/>
      <c r="M61" s="196"/>
    </row>
    <row r="62" spans="1:13" s="173" customFormat="1" ht="59.25" customHeight="1">
      <c r="A62" s="174" t="s">
        <v>516</v>
      </c>
      <c r="B62" s="175" t="s">
        <v>517</v>
      </c>
      <c r="C62" s="175"/>
      <c r="D62" s="175" t="s">
        <v>425</v>
      </c>
      <c r="E62" s="176">
        <v>42005</v>
      </c>
      <c r="F62" s="176">
        <v>43100</v>
      </c>
      <c r="G62" s="193">
        <v>450000</v>
      </c>
      <c r="H62" s="193">
        <v>437779.84</v>
      </c>
      <c r="I62" s="179"/>
      <c r="J62" s="179"/>
      <c r="K62" s="179"/>
      <c r="L62" s="179"/>
      <c r="M62" s="196"/>
    </row>
    <row r="63" spans="1:13" s="173" customFormat="1" ht="59.25" customHeight="1">
      <c r="A63" s="174" t="s">
        <v>520</v>
      </c>
      <c r="B63" s="175" t="s">
        <v>521</v>
      </c>
      <c r="C63" s="175"/>
      <c r="D63" s="175" t="s">
        <v>425</v>
      </c>
      <c r="E63" s="176">
        <v>42005</v>
      </c>
      <c r="F63" s="176">
        <v>43100</v>
      </c>
      <c r="G63" s="193">
        <v>450000</v>
      </c>
      <c r="H63" s="193">
        <v>437779.84</v>
      </c>
      <c r="I63" s="179"/>
      <c r="J63" s="179"/>
      <c r="K63" s="179"/>
      <c r="L63" s="179"/>
      <c r="M63" s="196"/>
    </row>
    <row r="64" spans="1:13" s="173" customFormat="1" ht="35.25" customHeight="1">
      <c r="A64" s="200"/>
      <c r="B64" s="201" t="s">
        <v>525</v>
      </c>
      <c r="C64" s="200" t="s">
        <v>8</v>
      </c>
      <c r="D64" s="200" t="s">
        <v>8</v>
      </c>
      <c r="E64" s="200" t="s">
        <v>8</v>
      </c>
      <c r="F64" s="200" t="s">
        <v>8</v>
      </c>
      <c r="G64" s="202">
        <f>G62+G60</f>
        <v>850000</v>
      </c>
      <c r="H64" s="202">
        <f>H62+H60</f>
        <v>645170.84000000008</v>
      </c>
      <c r="I64" s="200"/>
      <c r="J64" s="200"/>
      <c r="K64" s="200"/>
      <c r="L64" s="200"/>
      <c r="M64" s="196"/>
    </row>
    <row r="65" spans="1:13" s="173" customFormat="1" ht="27" customHeight="1">
      <c r="A65" s="479" t="s">
        <v>526</v>
      </c>
      <c r="B65" s="480"/>
      <c r="C65" s="480"/>
      <c r="D65" s="480"/>
      <c r="E65" s="480"/>
      <c r="F65" s="480"/>
      <c r="G65" s="480"/>
      <c r="H65" s="480"/>
      <c r="I65" s="480"/>
      <c r="J65" s="480"/>
      <c r="K65" s="480"/>
      <c r="L65" s="481"/>
      <c r="M65" s="199"/>
    </row>
    <row r="66" spans="1:13" s="173" customFormat="1" ht="72" customHeight="1">
      <c r="A66" s="188" t="s">
        <v>527</v>
      </c>
      <c r="B66" s="175" t="s">
        <v>528</v>
      </c>
      <c r="C66" s="175"/>
      <c r="D66" s="175" t="s">
        <v>425</v>
      </c>
      <c r="E66" s="176">
        <v>42005</v>
      </c>
      <c r="F66" s="176">
        <v>43100</v>
      </c>
      <c r="G66" s="193">
        <v>2460980</v>
      </c>
      <c r="H66" s="193">
        <v>1294783.56</v>
      </c>
      <c r="I66" s="179"/>
      <c r="J66" s="179"/>
      <c r="K66" s="179"/>
      <c r="L66" s="179"/>
      <c r="M66" s="198" t="s">
        <v>529</v>
      </c>
    </row>
    <row r="67" spans="1:13" s="173" customFormat="1" ht="68.25" customHeight="1">
      <c r="A67" s="174" t="s">
        <v>530</v>
      </c>
      <c r="B67" s="175" t="s">
        <v>531</v>
      </c>
      <c r="C67" s="175"/>
      <c r="D67" s="175" t="s">
        <v>532</v>
      </c>
      <c r="E67" s="176">
        <v>42005</v>
      </c>
      <c r="F67" s="176">
        <v>43100</v>
      </c>
      <c r="G67" s="193">
        <v>2572360</v>
      </c>
      <c r="H67" s="193">
        <v>1718654.96</v>
      </c>
      <c r="I67" s="193">
        <v>356804</v>
      </c>
      <c r="J67" s="193">
        <v>151161.54</v>
      </c>
      <c r="K67" s="179"/>
      <c r="L67" s="179"/>
      <c r="M67" s="196"/>
    </row>
    <row r="68" spans="1:13" s="173" customFormat="1" ht="35.25" customHeight="1">
      <c r="A68" s="200"/>
      <c r="B68" s="201" t="s">
        <v>533</v>
      </c>
      <c r="C68" s="200" t="s">
        <v>8</v>
      </c>
      <c r="D68" s="200" t="s">
        <v>8</v>
      </c>
      <c r="E68" s="200" t="s">
        <v>8</v>
      </c>
      <c r="F68" s="200" t="s">
        <v>8</v>
      </c>
      <c r="G68" s="202">
        <f>G67+G66</f>
        <v>5033340</v>
      </c>
      <c r="H68" s="202">
        <f>H67+H66</f>
        <v>3013438.52</v>
      </c>
      <c r="I68" s="200"/>
      <c r="J68" s="200"/>
      <c r="K68" s="200"/>
      <c r="L68" s="200"/>
      <c r="M68" s="203"/>
    </row>
    <row r="69" spans="1:13" s="173" customFormat="1" ht="34.5" customHeight="1">
      <c r="A69" s="174"/>
      <c r="B69" s="194" t="s">
        <v>534</v>
      </c>
      <c r="C69" s="191" t="s">
        <v>8</v>
      </c>
      <c r="D69" s="191" t="s">
        <v>8</v>
      </c>
      <c r="E69" s="191" t="s">
        <v>8</v>
      </c>
      <c r="F69" s="191" t="s">
        <v>8</v>
      </c>
      <c r="G69" s="195" t="e">
        <f>G68+G64+#REF!+G54+G48</f>
        <v>#REF!</v>
      </c>
      <c r="H69" s="195" t="e">
        <f>H68+H64+#REF!+H54+H48</f>
        <v>#REF!</v>
      </c>
      <c r="I69" s="179">
        <f>225000+I67</f>
        <v>581804</v>
      </c>
      <c r="J69" s="179">
        <f>J67+J47</f>
        <v>196232.64</v>
      </c>
      <c r="K69" s="179"/>
      <c r="L69" s="179"/>
      <c r="M69" s="196"/>
    </row>
    <row r="70" spans="1:13" s="173" customFormat="1" ht="34.5" customHeight="1">
      <c r="A70" s="476" t="s">
        <v>631</v>
      </c>
      <c r="B70" s="520"/>
      <c r="C70" s="520"/>
      <c r="D70" s="520"/>
      <c r="E70" s="520"/>
      <c r="F70" s="520"/>
      <c r="G70" s="520"/>
      <c r="H70" s="520"/>
      <c r="I70" s="520"/>
      <c r="J70" s="520"/>
      <c r="K70" s="520"/>
      <c r="L70" s="520"/>
      <c r="M70" s="521"/>
    </row>
    <row r="71" spans="1:13" ht="15.75" customHeight="1">
      <c r="A71" s="477" t="s">
        <v>536</v>
      </c>
      <c r="B71" s="478"/>
      <c r="C71" s="478"/>
      <c r="D71" s="478"/>
      <c r="E71" s="478"/>
      <c r="F71" s="478"/>
      <c r="G71" s="478"/>
      <c r="H71" s="478"/>
      <c r="I71" s="478"/>
      <c r="J71" s="478"/>
      <c r="K71" s="478"/>
      <c r="L71" s="478"/>
      <c r="M71" s="517"/>
    </row>
    <row r="72" spans="1:13" ht="68.25" customHeight="1">
      <c r="A72" s="208">
        <v>1</v>
      </c>
      <c r="B72" s="209" t="s">
        <v>537</v>
      </c>
      <c r="C72" s="208"/>
      <c r="D72" s="208" t="s">
        <v>538</v>
      </c>
      <c r="E72" s="210">
        <v>42005</v>
      </c>
      <c r="F72" s="210">
        <v>42369</v>
      </c>
      <c r="G72" s="211">
        <v>47619618.780000001</v>
      </c>
      <c r="H72" s="211">
        <f>H73+H74+H75+H76+H77</f>
        <v>5906387.6799999997</v>
      </c>
      <c r="I72" s="211">
        <v>0</v>
      </c>
      <c r="J72" s="211">
        <v>0</v>
      </c>
      <c r="K72" s="211">
        <v>0</v>
      </c>
      <c r="L72" s="211">
        <v>0</v>
      </c>
      <c r="M72" s="212"/>
    </row>
    <row r="73" spans="1:13" ht="66" customHeight="1">
      <c r="A73" s="213">
        <v>2</v>
      </c>
      <c r="B73" s="214" t="s">
        <v>539</v>
      </c>
      <c r="C73" s="213"/>
      <c r="D73" s="213" t="s">
        <v>540</v>
      </c>
      <c r="E73" s="215">
        <v>42005</v>
      </c>
      <c r="F73" s="215">
        <v>42735</v>
      </c>
      <c r="G73" s="216">
        <v>41454569.780000001</v>
      </c>
      <c r="H73" s="217">
        <v>2626621.66</v>
      </c>
      <c r="I73" s="217">
        <v>0</v>
      </c>
      <c r="J73" s="217">
        <v>0</v>
      </c>
      <c r="K73" s="217">
        <v>0</v>
      </c>
      <c r="L73" s="217">
        <v>0</v>
      </c>
      <c r="M73" s="212" t="s">
        <v>541</v>
      </c>
    </row>
    <row r="74" spans="1:13" ht="87.75" customHeight="1">
      <c r="A74" s="213">
        <v>3</v>
      </c>
      <c r="B74" s="214" t="s">
        <v>542</v>
      </c>
      <c r="C74" s="213"/>
      <c r="D74" s="213" t="s">
        <v>538</v>
      </c>
      <c r="E74" s="215">
        <v>42005</v>
      </c>
      <c r="F74" s="215">
        <v>42369</v>
      </c>
      <c r="G74" s="217">
        <v>2745000</v>
      </c>
      <c r="H74" s="217">
        <v>0</v>
      </c>
      <c r="I74" s="217">
        <v>0</v>
      </c>
      <c r="J74" s="217">
        <v>0</v>
      </c>
      <c r="K74" s="217">
        <v>0</v>
      </c>
      <c r="L74" s="217">
        <v>0</v>
      </c>
      <c r="M74" s="218"/>
    </row>
    <row r="75" spans="1:13" ht="75.75" customHeight="1">
      <c r="A75" s="213">
        <v>4</v>
      </c>
      <c r="B75" s="214" t="s">
        <v>543</v>
      </c>
      <c r="C75" s="213"/>
      <c r="D75" s="213" t="s">
        <v>538</v>
      </c>
      <c r="E75" s="215">
        <v>42005</v>
      </c>
      <c r="F75" s="215">
        <v>42369</v>
      </c>
      <c r="G75" s="217">
        <v>1416210</v>
      </c>
      <c r="H75" s="217">
        <v>1308976.79</v>
      </c>
      <c r="I75" s="217">
        <v>0</v>
      </c>
      <c r="J75" s="217">
        <v>0</v>
      </c>
      <c r="K75" s="217">
        <v>0</v>
      </c>
      <c r="L75" s="217">
        <v>0</v>
      </c>
      <c r="M75" s="219"/>
    </row>
    <row r="76" spans="1:13" ht="82.5" customHeight="1">
      <c r="A76" s="213">
        <v>5</v>
      </c>
      <c r="B76" s="214" t="s">
        <v>544</v>
      </c>
      <c r="C76" s="213"/>
      <c r="D76" s="213" t="s">
        <v>538</v>
      </c>
      <c r="E76" s="215">
        <v>42005</v>
      </c>
      <c r="F76" s="215">
        <v>42369</v>
      </c>
      <c r="G76" s="217">
        <v>1636828</v>
      </c>
      <c r="H76" s="217">
        <v>1603778.23</v>
      </c>
      <c r="I76" s="217">
        <v>0</v>
      </c>
      <c r="J76" s="217">
        <v>0</v>
      </c>
      <c r="K76" s="217">
        <v>0</v>
      </c>
      <c r="L76" s="220">
        <v>0</v>
      </c>
      <c r="M76" s="221"/>
    </row>
    <row r="77" spans="1:13" ht="75" customHeight="1">
      <c r="A77" s="213">
        <v>6</v>
      </c>
      <c r="B77" s="214" t="s">
        <v>545</v>
      </c>
      <c r="C77" s="213"/>
      <c r="D77" s="213" t="s">
        <v>538</v>
      </c>
      <c r="E77" s="215">
        <v>42005</v>
      </c>
      <c r="F77" s="215">
        <v>42369</v>
      </c>
      <c r="G77" s="217">
        <v>367011</v>
      </c>
      <c r="H77" s="217">
        <v>367011</v>
      </c>
      <c r="I77" s="217">
        <v>0</v>
      </c>
      <c r="J77" s="217">
        <v>0</v>
      </c>
      <c r="K77" s="217">
        <v>0</v>
      </c>
      <c r="L77" s="220">
        <v>0</v>
      </c>
      <c r="M77" s="221"/>
    </row>
    <row r="78" spans="1:13" ht="120.75" customHeight="1">
      <c r="A78" s="213">
        <v>7</v>
      </c>
      <c r="B78" s="214" t="s">
        <v>546</v>
      </c>
      <c r="C78" s="213">
        <v>1</v>
      </c>
      <c r="D78" s="213" t="s">
        <v>540</v>
      </c>
      <c r="E78" s="215" t="s">
        <v>8</v>
      </c>
      <c r="F78" s="215">
        <v>42613</v>
      </c>
      <c r="G78" s="217" t="s">
        <v>8</v>
      </c>
      <c r="H78" s="217" t="s">
        <v>8</v>
      </c>
      <c r="I78" s="217" t="s">
        <v>8</v>
      </c>
      <c r="J78" s="217" t="s">
        <v>8</v>
      </c>
      <c r="K78" s="217" t="s">
        <v>8</v>
      </c>
      <c r="L78" s="220" t="s">
        <v>8</v>
      </c>
      <c r="M78" s="222" t="s">
        <v>547</v>
      </c>
    </row>
    <row r="79" spans="1:13" ht="408.75" customHeight="1">
      <c r="A79" s="223">
        <v>8</v>
      </c>
      <c r="B79" s="223" t="s">
        <v>548</v>
      </c>
      <c r="C79" s="223">
        <v>1</v>
      </c>
      <c r="D79" s="223" t="s">
        <v>538</v>
      </c>
      <c r="E79" s="224" t="s">
        <v>133</v>
      </c>
      <c r="F79" s="224">
        <v>42735</v>
      </c>
      <c r="G79" s="225" t="s">
        <v>8</v>
      </c>
      <c r="H79" s="225" t="s">
        <v>8</v>
      </c>
      <c r="I79" s="225" t="s">
        <v>8</v>
      </c>
      <c r="J79" s="225" t="s">
        <v>8</v>
      </c>
      <c r="K79" s="225" t="s">
        <v>8</v>
      </c>
      <c r="L79" s="225" t="s">
        <v>8</v>
      </c>
      <c r="M79" s="226" t="s">
        <v>549</v>
      </c>
    </row>
    <row r="80" spans="1:13" ht="55.5" customHeight="1">
      <c r="A80" s="223">
        <v>9</v>
      </c>
      <c r="B80" s="223" t="s">
        <v>550</v>
      </c>
      <c r="C80" s="223">
        <v>1</v>
      </c>
      <c r="D80" s="223" t="s">
        <v>538</v>
      </c>
      <c r="E80" s="224" t="s">
        <v>133</v>
      </c>
      <c r="F80" s="224">
        <v>42369</v>
      </c>
      <c r="G80" s="225" t="s">
        <v>8</v>
      </c>
      <c r="H80" s="225" t="s">
        <v>8</v>
      </c>
      <c r="I80" s="225" t="s">
        <v>8</v>
      </c>
      <c r="J80" s="225" t="s">
        <v>8</v>
      </c>
      <c r="K80" s="225" t="s">
        <v>8</v>
      </c>
      <c r="L80" s="225" t="s">
        <v>8</v>
      </c>
      <c r="M80" s="227" t="s">
        <v>551</v>
      </c>
    </row>
    <row r="81" spans="1:13" ht="55.5" customHeight="1">
      <c r="A81" s="223">
        <v>10</v>
      </c>
      <c r="B81" s="223" t="s">
        <v>552</v>
      </c>
      <c r="C81" s="223">
        <v>1</v>
      </c>
      <c r="D81" s="223" t="s">
        <v>538</v>
      </c>
      <c r="E81" s="224" t="s">
        <v>133</v>
      </c>
      <c r="F81" s="224">
        <v>42369</v>
      </c>
      <c r="G81" s="225" t="s">
        <v>8</v>
      </c>
      <c r="H81" s="225" t="s">
        <v>8</v>
      </c>
      <c r="I81" s="225" t="s">
        <v>8</v>
      </c>
      <c r="J81" s="225" t="s">
        <v>8</v>
      </c>
      <c r="K81" s="225" t="s">
        <v>8</v>
      </c>
      <c r="L81" s="225" t="s">
        <v>8</v>
      </c>
      <c r="M81" s="227" t="s">
        <v>551</v>
      </c>
    </row>
    <row r="82" spans="1:13" ht="55.5" customHeight="1">
      <c r="A82" s="223">
        <v>11</v>
      </c>
      <c r="B82" s="223" t="s">
        <v>553</v>
      </c>
      <c r="C82" s="223">
        <v>1</v>
      </c>
      <c r="D82" s="223" t="s">
        <v>538</v>
      </c>
      <c r="E82" s="224" t="s">
        <v>133</v>
      </c>
      <c r="F82" s="224">
        <v>42369</v>
      </c>
      <c r="G82" s="225" t="s">
        <v>8</v>
      </c>
      <c r="H82" s="225" t="s">
        <v>8</v>
      </c>
      <c r="I82" s="225" t="s">
        <v>8</v>
      </c>
      <c r="J82" s="225" t="s">
        <v>8</v>
      </c>
      <c r="K82" s="225" t="s">
        <v>8</v>
      </c>
      <c r="L82" s="225" t="s">
        <v>8</v>
      </c>
      <c r="M82" s="227" t="s">
        <v>551</v>
      </c>
    </row>
    <row r="83" spans="1:13" ht="55.5" customHeight="1">
      <c r="A83" s="208">
        <v>12</v>
      </c>
      <c r="B83" s="208" t="s">
        <v>554</v>
      </c>
      <c r="C83" s="208"/>
      <c r="D83" s="208" t="s">
        <v>538</v>
      </c>
      <c r="E83" s="210">
        <v>42005</v>
      </c>
      <c r="F83" s="210">
        <v>42369</v>
      </c>
      <c r="G83" s="211">
        <v>366600</v>
      </c>
      <c r="H83" s="211">
        <f>H84</f>
        <v>153500</v>
      </c>
      <c r="I83" s="211">
        <v>293500</v>
      </c>
      <c r="J83" s="211">
        <f>J84</f>
        <v>12500</v>
      </c>
      <c r="K83" s="211">
        <v>0</v>
      </c>
      <c r="L83" s="211">
        <v>0</v>
      </c>
      <c r="M83" s="218"/>
    </row>
    <row r="84" spans="1:13" ht="99" customHeight="1">
      <c r="A84" s="213">
        <v>13</v>
      </c>
      <c r="B84" s="213" t="s">
        <v>555</v>
      </c>
      <c r="C84" s="213"/>
      <c r="D84" s="213" t="s">
        <v>538</v>
      </c>
      <c r="E84" s="215">
        <v>42005</v>
      </c>
      <c r="F84" s="215">
        <v>42369</v>
      </c>
      <c r="G84" s="228">
        <v>366600</v>
      </c>
      <c r="H84" s="228">
        <v>153500</v>
      </c>
      <c r="I84" s="228">
        <v>293500</v>
      </c>
      <c r="J84" s="228">
        <v>12500</v>
      </c>
      <c r="K84" s="228">
        <v>0</v>
      </c>
      <c r="L84" s="228">
        <v>0</v>
      </c>
      <c r="M84" s="229"/>
    </row>
    <row r="85" spans="1:13" ht="51.75" customHeight="1">
      <c r="A85" s="208">
        <v>15</v>
      </c>
      <c r="B85" s="208" t="s">
        <v>557</v>
      </c>
      <c r="C85" s="208"/>
      <c r="D85" s="208" t="s">
        <v>538</v>
      </c>
      <c r="E85" s="210">
        <v>42005</v>
      </c>
      <c r="F85" s="210">
        <v>42248</v>
      </c>
      <c r="G85" s="211">
        <v>16900</v>
      </c>
      <c r="H85" s="211">
        <v>16900</v>
      </c>
      <c r="I85" s="211">
        <v>151800</v>
      </c>
      <c r="J85" s="211">
        <v>151800</v>
      </c>
      <c r="K85" s="211">
        <v>0</v>
      </c>
      <c r="L85" s="211">
        <v>0</v>
      </c>
      <c r="M85" s="231"/>
    </row>
    <row r="86" spans="1:13" ht="51.75" customHeight="1">
      <c r="A86" s="208">
        <v>17</v>
      </c>
      <c r="B86" s="208" t="s">
        <v>559</v>
      </c>
      <c r="C86" s="208"/>
      <c r="D86" s="208" t="s">
        <v>538</v>
      </c>
      <c r="E86" s="210">
        <v>42156</v>
      </c>
      <c r="F86" s="210">
        <v>42248</v>
      </c>
      <c r="G86" s="211">
        <v>16900</v>
      </c>
      <c r="H86" s="211">
        <v>16900</v>
      </c>
      <c r="I86" s="211">
        <v>151800</v>
      </c>
      <c r="J86" s="211">
        <v>151800</v>
      </c>
      <c r="K86" s="211">
        <v>0</v>
      </c>
      <c r="L86" s="211">
        <v>0</v>
      </c>
      <c r="M86" s="231"/>
    </row>
    <row r="87" spans="1:13" ht="51.75" customHeight="1">
      <c r="A87" s="233">
        <v>20</v>
      </c>
      <c r="B87" s="233" t="s">
        <v>562</v>
      </c>
      <c r="C87" s="233"/>
      <c r="D87" s="233" t="s">
        <v>538</v>
      </c>
      <c r="E87" s="234">
        <v>42005</v>
      </c>
      <c r="F87" s="234">
        <v>43100</v>
      </c>
      <c r="G87" s="211">
        <v>19275250</v>
      </c>
      <c r="H87" s="211">
        <v>12740182.98</v>
      </c>
      <c r="I87" s="211">
        <v>0</v>
      </c>
      <c r="J87" s="211">
        <v>0</v>
      </c>
      <c r="K87" s="211">
        <v>0</v>
      </c>
      <c r="L87" s="211">
        <v>0</v>
      </c>
      <c r="M87" s="6"/>
    </row>
    <row r="88" spans="1:13" ht="51.75" customHeight="1">
      <c r="A88" s="223">
        <v>21</v>
      </c>
      <c r="B88" s="223" t="s">
        <v>563</v>
      </c>
      <c r="C88" s="223"/>
      <c r="D88" s="223" t="s">
        <v>538</v>
      </c>
      <c r="E88" s="224">
        <v>42005</v>
      </c>
      <c r="F88" s="224">
        <v>43100</v>
      </c>
      <c r="G88" s="217">
        <v>9637625</v>
      </c>
      <c r="H88" s="217">
        <v>6370091.4900000002</v>
      </c>
      <c r="I88" s="217">
        <v>0</v>
      </c>
      <c r="J88" s="217">
        <v>0</v>
      </c>
      <c r="K88" s="217">
        <v>0</v>
      </c>
      <c r="L88" s="217">
        <v>0</v>
      </c>
      <c r="M88" s="6"/>
    </row>
    <row r="89" spans="1:13" ht="51.75" customHeight="1">
      <c r="A89" s="223">
        <v>22</v>
      </c>
      <c r="B89" s="223" t="s">
        <v>564</v>
      </c>
      <c r="C89" s="223"/>
      <c r="D89" s="223" t="s">
        <v>538</v>
      </c>
      <c r="E89" s="224">
        <v>42005</v>
      </c>
      <c r="F89" s="224">
        <v>43100</v>
      </c>
      <c r="G89" s="217">
        <v>9637625</v>
      </c>
      <c r="H89" s="217">
        <v>6370091.4900000002</v>
      </c>
      <c r="I89" s="217">
        <v>0</v>
      </c>
      <c r="J89" s="217">
        <v>0</v>
      </c>
      <c r="K89" s="217">
        <v>0</v>
      </c>
      <c r="L89" s="217">
        <v>0</v>
      </c>
      <c r="M89" s="6"/>
    </row>
    <row r="90" spans="1:13" ht="51.75" customHeight="1">
      <c r="A90" s="208">
        <v>26</v>
      </c>
      <c r="B90" s="208" t="s">
        <v>568</v>
      </c>
      <c r="C90" s="208"/>
      <c r="D90" s="208" t="s">
        <v>538</v>
      </c>
      <c r="E90" s="210">
        <v>42005</v>
      </c>
      <c r="F90" s="210">
        <v>43100</v>
      </c>
      <c r="G90" s="211">
        <v>1903798</v>
      </c>
      <c r="H90" s="211">
        <v>1376094</v>
      </c>
      <c r="I90" s="211">
        <v>0</v>
      </c>
      <c r="J90" s="211">
        <v>0</v>
      </c>
      <c r="K90" s="211">
        <v>0</v>
      </c>
      <c r="L90" s="211">
        <v>0</v>
      </c>
      <c r="M90" s="6"/>
    </row>
    <row r="91" spans="1:13" ht="51.75" customHeight="1">
      <c r="A91" s="213">
        <v>27</v>
      </c>
      <c r="B91" s="213" t="s">
        <v>569</v>
      </c>
      <c r="C91" s="213"/>
      <c r="D91" s="213" t="s">
        <v>538</v>
      </c>
      <c r="E91" s="215">
        <v>42005</v>
      </c>
      <c r="F91" s="215">
        <v>43100</v>
      </c>
      <c r="G91" s="217">
        <v>951899</v>
      </c>
      <c r="H91" s="217">
        <v>688047</v>
      </c>
      <c r="I91" s="217">
        <v>0</v>
      </c>
      <c r="J91" s="217">
        <v>0</v>
      </c>
      <c r="K91" s="217">
        <v>0</v>
      </c>
      <c r="L91" s="217">
        <v>0</v>
      </c>
      <c r="M91" s="6"/>
    </row>
    <row r="92" spans="1:13" ht="55.5" customHeight="1">
      <c r="A92" s="213">
        <v>28</v>
      </c>
      <c r="B92" s="213" t="s">
        <v>570</v>
      </c>
      <c r="C92" s="213"/>
      <c r="D92" s="213" t="s">
        <v>538</v>
      </c>
      <c r="E92" s="215">
        <v>42005</v>
      </c>
      <c r="F92" s="215">
        <v>43100</v>
      </c>
      <c r="G92" s="217">
        <v>951899</v>
      </c>
      <c r="H92" s="217">
        <v>688047</v>
      </c>
      <c r="I92" s="217">
        <v>0</v>
      </c>
      <c r="J92" s="217">
        <v>0</v>
      </c>
      <c r="K92" s="217">
        <v>0</v>
      </c>
      <c r="L92" s="217">
        <v>0</v>
      </c>
      <c r="M92" s="235"/>
    </row>
    <row r="93" spans="1:13" ht="70.900000000000006" customHeight="1">
      <c r="A93" s="233">
        <v>32</v>
      </c>
      <c r="B93" s="208" t="s">
        <v>571</v>
      </c>
      <c r="C93" s="208"/>
      <c r="D93" s="208" t="s">
        <v>538</v>
      </c>
      <c r="E93" s="210">
        <v>42005</v>
      </c>
      <c r="F93" s="210">
        <v>43100</v>
      </c>
      <c r="G93" s="211">
        <v>1656500</v>
      </c>
      <c r="H93" s="211">
        <v>882792.73</v>
      </c>
      <c r="I93" s="211">
        <v>167800</v>
      </c>
      <c r="J93" s="211">
        <v>0</v>
      </c>
      <c r="K93" s="211">
        <v>15100</v>
      </c>
      <c r="L93" s="211">
        <v>0</v>
      </c>
      <c r="M93" s="218"/>
    </row>
    <row r="94" spans="1:13" ht="55.5" customHeight="1">
      <c r="A94" s="213">
        <v>33</v>
      </c>
      <c r="B94" s="213" t="s">
        <v>572</v>
      </c>
      <c r="C94" s="213"/>
      <c r="D94" s="213" t="s">
        <v>538</v>
      </c>
      <c r="E94" s="215">
        <v>42005</v>
      </c>
      <c r="F94" s="215">
        <v>43100</v>
      </c>
      <c r="G94" s="228">
        <v>656500</v>
      </c>
      <c r="H94" s="228">
        <v>206053.08</v>
      </c>
      <c r="I94" s="228">
        <v>167800</v>
      </c>
      <c r="J94" s="228">
        <v>0</v>
      </c>
      <c r="K94" s="228">
        <v>15100</v>
      </c>
      <c r="L94" s="228">
        <v>0</v>
      </c>
      <c r="M94" s="218"/>
    </row>
    <row r="95" spans="1:13" ht="55.5" customHeight="1">
      <c r="A95" s="213">
        <v>34</v>
      </c>
      <c r="B95" s="213" t="s">
        <v>573</v>
      </c>
      <c r="C95" s="213"/>
      <c r="D95" s="213" t="s">
        <v>538</v>
      </c>
      <c r="E95" s="215">
        <v>42005</v>
      </c>
      <c r="F95" s="215">
        <v>43100</v>
      </c>
      <c r="G95" s="228">
        <v>1000000</v>
      </c>
      <c r="H95" s="228">
        <v>676739.65</v>
      </c>
      <c r="I95" s="228">
        <v>0</v>
      </c>
      <c r="J95" s="228">
        <v>0</v>
      </c>
      <c r="K95" s="228">
        <v>0</v>
      </c>
      <c r="L95" s="228">
        <v>0</v>
      </c>
      <c r="M95" s="235"/>
    </row>
    <row r="96" spans="1:13" ht="75.75" customHeight="1">
      <c r="A96" s="208">
        <v>38</v>
      </c>
      <c r="B96" s="208" t="s">
        <v>577</v>
      </c>
      <c r="C96" s="208"/>
      <c r="D96" s="208" t="s">
        <v>538</v>
      </c>
      <c r="E96" s="210">
        <v>42005</v>
      </c>
      <c r="F96" s="210">
        <v>42369</v>
      </c>
      <c r="G96" s="211">
        <v>0</v>
      </c>
      <c r="H96" s="211">
        <v>0</v>
      </c>
      <c r="I96" s="211">
        <v>0</v>
      </c>
      <c r="J96" s="211">
        <v>0</v>
      </c>
      <c r="K96" s="211">
        <v>24349</v>
      </c>
      <c r="L96" s="211">
        <v>0</v>
      </c>
      <c r="M96" s="6"/>
    </row>
    <row r="97" spans="1:13" ht="44.25" customHeight="1">
      <c r="A97" s="223">
        <v>39</v>
      </c>
      <c r="B97" s="223" t="s">
        <v>578</v>
      </c>
      <c r="C97" s="223"/>
      <c r="D97" s="223" t="s">
        <v>538</v>
      </c>
      <c r="E97" s="224">
        <v>42005</v>
      </c>
      <c r="F97" s="224">
        <v>42369</v>
      </c>
      <c r="G97" s="225">
        <v>0</v>
      </c>
      <c r="H97" s="225">
        <v>0</v>
      </c>
      <c r="I97" s="225">
        <v>0</v>
      </c>
      <c r="J97" s="225">
        <v>0</v>
      </c>
      <c r="K97" s="225">
        <v>24349</v>
      </c>
      <c r="L97" s="225">
        <v>0</v>
      </c>
      <c r="M97" s="6"/>
    </row>
    <row r="98" spans="1:13" ht="33.75" customHeight="1">
      <c r="A98" s="477" t="s">
        <v>580</v>
      </c>
      <c r="B98" s="478"/>
      <c r="C98" s="478"/>
      <c r="D98" s="478"/>
      <c r="E98" s="478"/>
      <c r="F98" s="478"/>
      <c r="G98" s="478"/>
      <c r="H98" s="478"/>
      <c r="I98" s="478"/>
      <c r="J98" s="478"/>
      <c r="K98" s="478"/>
      <c r="L98" s="478"/>
      <c r="M98" s="517"/>
    </row>
    <row r="99" spans="1:13" ht="55.5" customHeight="1">
      <c r="A99" s="208">
        <v>41</v>
      </c>
      <c r="B99" s="208" t="s">
        <v>581</v>
      </c>
      <c r="C99" s="208"/>
      <c r="D99" s="208" t="s">
        <v>538</v>
      </c>
      <c r="E99" s="210">
        <v>42005</v>
      </c>
      <c r="F99" s="210">
        <v>43100</v>
      </c>
      <c r="G99" s="211">
        <v>19892009</v>
      </c>
      <c r="H99" s="211">
        <v>15022864</v>
      </c>
      <c r="I99" s="211">
        <v>0</v>
      </c>
      <c r="J99" s="211">
        <v>0</v>
      </c>
      <c r="K99" s="211">
        <v>0</v>
      </c>
      <c r="L99" s="211">
        <v>0</v>
      </c>
      <c r="M99" s="235"/>
    </row>
    <row r="100" spans="1:13" ht="55.5" customHeight="1">
      <c r="A100" s="213">
        <v>42</v>
      </c>
      <c r="B100" s="213" t="s">
        <v>582</v>
      </c>
      <c r="C100" s="213"/>
      <c r="D100" s="213" t="s">
        <v>538</v>
      </c>
      <c r="E100" s="215">
        <v>42005</v>
      </c>
      <c r="F100" s="215">
        <v>43100</v>
      </c>
      <c r="G100" s="217">
        <v>9946004.5</v>
      </c>
      <c r="H100" s="217">
        <v>7511432</v>
      </c>
      <c r="I100" s="217">
        <v>0</v>
      </c>
      <c r="J100" s="217">
        <v>0</v>
      </c>
      <c r="K100" s="217">
        <v>0</v>
      </c>
      <c r="L100" s="217">
        <v>0</v>
      </c>
      <c r="M100" s="6"/>
    </row>
    <row r="101" spans="1:13" ht="55.5" customHeight="1">
      <c r="A101" s="213">
        <v>43</v>
      </c>
      <c r="B101" s="213" t="s">
        <v>583</v>
      </c>
      <c r="C101" s="213"/>
      <c r="D101" s="213" t="s">
        <v>538</v>
      </c>
      <c r="E101" s="215">
        <v>42005</v>
      </c>
      <c r="F101" s="215">
        <v>43100</v>
      </c>
      <c r="G101" s="217">
        <v>9946004.5</v>
      </c>
      <c r="H101" s="217">
        <v>7511432</v>
      </c>
      <c r="I101" s="217">
        <v>0</v>
      </c>
      <c r="J101" s="217">
        <v>0</v>
      </c>
      <c r="K101" s="217">
        <v>0</v>
      </c>
      <c r="L101" s="217">
        <v>0</v>
      </c>
      <c r="M101" s="6"/>
    </row>
    <row r="102" spans="1:13" ht="122.25" customHeight="1">
      <c r="A102" s="208">
        <v>47</v>
      </c>
      <c r="B102" s="208" t="s">
        <v>584</v>
      </c>
      <c r="C102" s="208"/>
      <c r="D102" s="208" t="s">
        <v>538</v>
      </c>
      <c r="E102" s="210">
        <v>42005</v>
      </c>
      <c r="F102" s="210">
        <v>42369</v>
      </c>
      <c r="G102" s="211">
        <v>3264000</v>
      </c>
      <c r="H102" s="211">
        <v>2693687.18</v>
      </c>
      <c r="I102" s="211">
        <v>0</v>
      </c>
      <c r="J102" s="211">
        <v>0</v>
      </c>
      <c r="K102" s="211">
        <v>0</v>
      </c>
      <c r="L102" s="211">
        <v>0</v>
      </c>
      <c r="M102" s="6"/>
    </row>
    <row r="103" spans="1:13" ht="55.5" customHeight="1">
      <c r="A103" s="213">
        <v>48</v>
      </c>
      <c r="B103" s="213" t="s">
        <v>585</v>
      </c>
      <c r="C103" s="213"/>
      <c r="D103" s="213" t="s">
        <v>538</v>
      </c>
      <c r="E103" s="215">
        <v>42005</v>
      </c>
      <c r="F103" s="215">
        <v>42369</v>
      </c>
      <c r="G103" s="217">
        <v>2980738.48</v>
      </c>
      <c r="H103" s="217">
        <v>2489931.89</v>
      </c>
      <c r="I103" s="217">
        <v>0</v>
      </c>
      <c r="J103" s="217">
        <v>0</v>
      </c>
      <c r="K103" s="217">
        <v>0</v>
      </c>
      <c r="L103" s="217">
        <v>0</v>
      </c>
      <c r="M103" s="6"/>
    </row>
    <row r="104" spans="1:13" ht="55.5" customHeight="1">
      <c r="A104" s="213">
        <v>49</v>
      </c>
      <c r="B104" s="213" t="s">
        <v>586</v>
      </c>
      <c r="C104" s="213"/>
      <c r="D104" s="213" t="s">
        <v>538</v>
      </c>
      <c r="E104" s="215">
        <v>42005</v>
      </c>
      <c r="F104" s="215">
        <v>42369</v>
      </c>
      <c r="G104" s="217">
        <v>283261.52</v>
      </c>
      <c r="H104" s="217">
        <v>203755.29</v>
      </c>
      <c r="I104" s="217">
        <v>0</v>
      </c>
      <c r="J104" s="217">
        <v>0</v>
      </c>
      <c r="K104" s="217">
        <v>0</v>
      </c>
      <c r="L104" s="217">
        <v>0</v>
      </c>
      <c r="M104" s="6"/>
    </row>
    <row r="105" spans="1:13" ht="55.5" customHeight="1">
      <c r="A105" s="208">
        <v>52</v>
      </c>
      <c r="B105" s="208" t="s">
        <v>589</v>
      </c>
      <c r="C105" s="208"/>
      <c r="D105" s="208" t="s">
        <v>538</v>
      </c>
      <c r="E105" s="210">
        <v>42005</v>
      </c>
      <c r="F105" s="210">
        <v>42369</v>
      </c>
      <c r="G105" s="211">
        <v>498580</v>
      </c>
      <c r="H105" s="211">
        <v>498580</v>
      </c>
      <c r="I105" s="211">
        <v>0</v>
      </c>
      <c r="J105" s="211">
        <v>0</v>
      </c>
      <c r="K105" s="211">
        <v>0</v>
      </c>
      <c r="L105" s="211">
        <v>0</v>
      </c>
      <c r="M105" s="236"/>
    </row>
    <row r="106" spans="1:13" ht="55.5" customHeight="1">
      <c r="A106" s="213">
        <v>53</v>
      </c>
      <c r="B106" s="214" t="s">
        <v>590</v>
      </c>
      <c r="C106" s="213"/>
      <c r="D106" s="213" t="s">
        <v>538</v>
      </c>
      <c r="E106" s="215">
        <v>42005</v>
      </c>
      <c r="F106" s="215">
        <v>42369</v>
      </c>
      <c r="G106" s="217">
        <v>498580</v>
      </c>
      <c r="H106" s="217">
        <v>498580</v>
      </c>
      <c r="I106" s="217">
        <v>0</v>
      </c>
      <c r="J106" s="217">
        <v>0</v>
      </c>
      <c r="K106" s="217">
        <v>0</v>
      </c>
      <c r="L106" s="217">
        <v>0</v>
      </c>
      <c r="M106" s="236"/>
    </row>
    <row r="107" spans="1:13" ht="64.5" customHeight="1">
      <c r="A107" s="208">
        <v>56</v>
      </c>
      <c r="B107" s="208" t="s">
        <v>593</v>
      </c>
      <c r="C107" s="208"/>
      <c r="D107" s="208" t="s">
        <v>538</v>
      </c>
      <c r="E107" s="210">
        <v>42005</v>
      </c>
      <c r="F107" s="210">
        <v>43100</v>
      </c>
      <c r="G107" s="211">
        <v>21252954</v>
      </c>
      <c r="H107" s="211">
        <v>17261198.27</v>
      </c>
      <c r="I107" s="211">
        <v>0</v>
      </c>
      <c r="J107" s="211">
        <v>0</v>
      </c>
      <c r="K107" s="211">
        <v>0</v>
      </c>
      <c r="L107" s="211">
        <v>0</v>
      </c>
      <c r="M107" s="6"/>
    </row>
    <row r="108" spans="1:13" ht="62.25" customHeight="1">
      <c r="A108" s="213">
        <v>57</v>
      </c>
      <c r="B108" s="213" t="s">
        <v>594</v>
      </c>
      <c r="C108" s="213"/>
      <c r="D108" s="213" t="s">
        <v>538</v>
      </c>
      <c r="E108" s="215">
        <v>42005</v>
      </c>
      <c r="F108" s="215">
        <v>43100</v>
      </c>
      <c r="G108" s="217">
        <v>21252954</v>
      </c>
      <c r="H108" s="217">
        <v>17261198.27</v>
      </c>
      <c r="I108" s="217">
        <v>0</v>
      </c>
      <c r="J108" s="217">
        <v>0</v>
      </c>
      <c r="K108" s="217">
        <v>0</v>
      </c>
      <c r="L108" s="217">
        <v>0</v>
      </c>
      <c r="M108" s="6"/>
    </row>
    <row r="109" spans="1:13" s="238" customFormat="1" ht="92.25" customHeight="1">
      <c r="A109" s="208">
        <v>62</v>
      </c>
      <c r="B109" s="208" t="s">
        <v>596</v>
      </c>
      <c r="C109" s="208"/>
      <c r="D109" s="208" t="s">
        <v>538</v>
      </c>
      <c r="E109" s="210">
        <v>42005</v>
      </c>
      <c r="F109" s="210">
        <v>43100</v>
      </c>
      <c r="G109" s="211">
        <v>36000</v>
      </c>
      <c r="H109" s="211">
        <v>12000</v>
      </c>
      <c r="I109" s="211">
        <v>0</v>
      </c>
      <c r="J109" s="211">
        <v>0</v>
      </c>
      <c r="K109" s="211">
        <v>0</v>
      </c>
      <c r="L109" s="211">
        <v>0</v>
      </c>
      <c r="M109" s="237"/>
    </row>
    <row r="110" spans="1:13" s="238" customFormat="1" ht="125.45" customHeight="1">
      <c r="A110" s="208">
        <v>68</v>
      </c>
      <c r="B110" s="208" t="s">
        <v>602</v>
      </c>
      <c r="C110" s="208"/>
      <c r="D110" s="208" t="s">
        <v>538</v>
      </c>
      <c r="E110" s="210">
        <v>42005</v>
      </c>
      <c r="F110" s="210">
        <v>42369</v>
      </c>
      <c r="G110" s="211">
        <v>25000</v>
      </c>
      <c r="H110" s="211">
        <v>0</v>
      </c>
      <c r="I110" s="211">
        <v>0</v>
      </c>
      <c r="J110" s="211">
        <v>0</v>
      </c>
      <c r="K110" s="211">
        <v>0</v>
      </c>
      <c r="L110" s="211">
        <v>0</v>
      </c>
      <c r="M110" s="239"/>
    </row>
    <row r="111" spans="1:13" s="238" customFormat="1" ht="125.25" customHeight="1">
      <c r="A111" s="213">
        <v>70</v>
      </c>
      <c r="B111" s="213" t="s">
        <v>604</v>
      </c>
      <c r="C111" s="213"/>
      <c r="D111" s="213" t="s">
        <v>538</v>
      </c>
      <c r="E111" s="215">
        <v>42005</v>
      </c>
      <c r="F111" s="215">
        <v>42369</v>
      </c>
      <c r="G111" s="217">
        <v>25000</v>
      </c>
      <c r="H111" s="217">
        <v>0</v>
      </c>
      <c r="I111" s="217">
        <v>0</v>
      </c>
      <c r="J111" s="217">
        <v>0</v>
      </c>
      <c r="K111" s="217">
        <v>0</v>
      </c>
      <c r="L111" s="217">
        <v>0</v>
      </c>
      <c r="M111" s="240"/>
    </row>
    <row r="112" spans="1:13" ht="77.25" customHeight="1">
      <c r="A112" s="208">
        <v>73</v>
      </c>
      <c r="B112" s="208" t="s">
        <v>607</v>
      </c>
      <c r="C112" s="208"/>
      <c r="D112" s="208" t="s">
        <v>538</v>
      </c>
      <c r="E112" s="210">
        <v>42005</v>
      </c>
      <c r="F112" s="210">
        <v>43100</v>
      </c>
      <c r="G112" s="211">
        <v>450060</v>
      </c>
      <c r="H112" s="211">
        <v>0</v>
      </c>
      <c r="I112" s="211">
        <v>535207</v>
      </c>
      <c r="J112" s="211">
        <v>398938.47</v>
      </c>
      <c r="K112" s="211">
        <v>0</v>
      </c>
      <c r="L112" s="211">
        <v>0</v>
      </c>
      <c r="M112" s="236"/>
    </row>
    <row r="113" spans="1:13" ht="55.5" customHeight="1">
      <c r="A113" s="213">
        <v>74</v>
      </c>
      <c r="B113" s="213" t="s">
        <v>608</v>
      </c>
      <c r="C113" s="213"/>
      <c r="D113" s="213" t="s">
        <v>538</v>
      </c>
      <c r="E113" s="215">
        <v>42005</v>
      </c>
      <c r="F113" s="215">
        <v>43100</v>
      </c>
      <c r="G113" s="217">
        <v>450060</v>
      </c>
      <c r="H113" s="217">
        <v>0</v>
      </c>
      <c r="I113" s="217">
        <v>535207</v>
      </c>
      <c r="J113" s="217">
        <v>398938.47</v>
      </c>
      <c r="K113" s="217">
        <v>0</v>
      </c>
      <c r="L113" s="217">
        <v>0</v>
      </c>
      <c r="M113" s="236"/>
    </row>
    <row r="114" spans="1:13" ht="26.25" customHeight="1">
      <c r="A114" s="477" t="s">
        <v>612</v>
      </c>
      <c r="B114" s="478"/>
      <c r="C114" s="478"/>
      <c r="D114" s="478"/>
      <c r="E114" s="478"/>
      <c r="F114" s="478"/>
      <c r="G114" s="478"/>
      <c r="H114" s="478"/>
      <c r="I114" s="478"/>
      <c r="J114" s="478"/>
      <c r="K114" s="478"/>
      <c r="L114" s="478"/>
      <c r="M114" s="517"/>
    </row>
    <row r="115" spans="1:13" ht="55.5" customHeight="1">
      <c r="A115" s="233">
        <v>78</v>
      </c>
      <c r="B115" s="208" t="s">
        <v>613</v>
      </c>
      <c r="C115" s="208"/>
      <c r="D115" s="208" t="s">
        <v>538</v>
      </c>
      <c r="E115" s="210">
        <v>42005</v>
      </c>
      <c r="F115" s="210">
        <v>43100</v>
      </c>
      <c r="G115" s="211">
        <v>11991773</v>
      </c>
      <c r="H115" s="211">
        <v>8388154.4400000004</v>
      </c>
      <c r="I115" s="211">
        <v>0</v>
      </c>
      <c r="J115" s="211">
        <v>0</v>
      </c>
      <c r="K115" s="211">
        <v>0</v>
      </c>
      <c r="L115" s="211">
        <v>0</v>
      </c>
      <c r="M115" s="6"/>
    </row>
    <row r="116" spans="1:13" ht="81" customHeight="1">
      <c r="A116" s="223">
        <v>79</v>
      </c>
      <c r="B116" s="213" t="s">
        <v>614</v>
      </c>
      <c r="C116" s="213"/>
      <c r="D116" s="213" t="s">
        <v>538</v>
      </c>
      <c r="E116" s="215">
        <v>42005</v>
      </c>
      <c r="F116" s="215">
        <v>43100</v>
      </c>
      <c r="G116" s="217">
        <v>11991773</v>
      </c>
      <c r="H116" s="217">
        <v>8388154.4400000004</v>
      </c>
      <c r="I116" s="217">
        <v>0</v>
      </c>
      <c r="J116" s="217">
        <v>0</v>
      </c>
      <c r="K116" s="217">
        <v>0</v>
      </c>
      <c r="L116" s="217">
        <v>0</v>
      </c>
      <c r="M116" s="6"/>
    </row>
  </sheetData>
  <mergeCells count="26">
    <mergeCell ref="A10:L10"/>
    <mergeCell ref="A21:L21"/>
    <mergeCell ref="A25:L25"/>
    <mergeCell ref="A28:L28"/>
    <mergeCell ref="A2:A3"/>
    <mergeCell ref="B2:B3"/>
    <mergeCell ref="C2:C3"/>
    <mergeCell ref="D2:D3"/>
    <mergeCell ref="E2:E3"/>
    <mergeCell ref="F2:F3"/>
    <mergeCell ref="G2:H2"/>
    <mergeCell ref="I2:J2"/>
    <mergeCell ref="K2:L2"/>
    <mergeCell ref="A4:L4"/>
    <mergeCell ref="A114:M114"/>
    <mergeCell ref="A31:L31"/>
    <mergeCell ref="A38:M38"/>
    <mergeCell ref="A39:L39"/>
    <mergeCell ref="A49:L49"/>
    <mergeCell ref="A55:L55"/>
    <mergeCell ref="A59:M59"/>
    <mergeCell ref="A65:L65"/>
    <mergeCell ref="A70:M70"/>
    <mergeCell ref="A71:M71"/>
    <mergeCell ref="A98:M98"/>
    <mergeCell ref="A56:L56"/>
  </mergeCells>
  <pageMargins left="0.7" right="0.7" top="0.75" bottom="0.75" header="0.3" footer="0.3"/>
  <pageSetup paperSize="9" scale="6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на 01.01.2016</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Мария</cp:lastModifiedBy>
  <cp:lastPrinted>2015-10-30T05:54:40Z</cp:lastPrinted>
  <dcterms:created xsi:type="dcterms:W3CDTF">2014-07-04T04:29:44Z</dcterms:created>
  <dcterms:modified xsi:type="dcterms:W3CDTF">2016-04-14T05:36:40Z</dcterms:modified>
</cp:coreProperties>
</file>